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065" windowWidth="11115" windowHeight="6585" tabRatio="756" activeTab="6"/>
  </bookViews>
  <sheets>
    <sheet name="HUMAN" sheetId="1" r:id="rId1"/>
    <sheet name="CENTAURI" sheetId="2" r:id="rId2"/>
    <sheet name="NARN" sheetId="3" r:id="rId3"/>
    <sheet name="MINBARI" sheetId="4" r:id="rId4"/>
    <sheet name="SKILLS" sheetId="5" r:id="rId5"/>
    <sheet name="CHARACTERISTIC" sheetId="6" r:id="rId6"/>
    <sheet name="EQUIPMENT" sheetId="7" r:id="rId7"/>
  </sheets>
  <definedNames>
    <definedName name="_xlnm.Print_Area" localSheetId="1">'CENTAURI'!$A$1:$J$47</definedName>
    <definedName name="_xlnm.Print_Area" localSheetId="0">'HUMAN'!$A$1:$J$48</definedName>
    <definedName name="_xlnm.Print_Area" localSheetId="3">'MINBARI'!$A$1:$J$47</definedName>
    <definedName name="_xlnm.Print_Area" localSheetId="2">'NARN'!$A$1:$J$47</definedName>
  </definedNames>
  <calcPr fullCalcOnLoad="1"/>
</workbook>
</file>

<file path=xl/sharedStrings.xml><?xml version="1.0" encoding="utf-8"?>
<sst xmlns="http://schemas.openxmlformats.org/spreadsheetml/2006/main" count="805" uniqueCount="493">
  <si>
    <t>Profession</t>
  </si>
  <si>
    <t>Rank</t>
  </si>
  <si>
    <t>Race</t>
  </si>
  <si>
    <t>Religion</t>
  </si>
  <si>
    <t>Age</t>
  </si>
  <si>
    <t>Sex</t>
  </si>
  <si>
    <t>Family Status</t>
  </si>
  <si>
    <t>Homeworld</t>
  </si>
  <si>
    <t>Psi Level</t>
  </si>
  <si>
    <t>Player Name</t>
  </si>
  <si>
    <t>FINESSE</t>
  </si>
  <si>
    <t>PRESENCE</t>
  </si>
  <si>
    <t>XENORELATION</t>
  </si>
  <si>
    <t>INTELLIGENCE</t>
  </si>
  <si>
    <t>INSIGHT</t>
  </si>
  <si>
    <t>WITS</t>
  </si>
  <si>
    <t>STRENGTH</t>
  </si>
  <si>
    <t>P-RATING</t>
  </si>
  <si>
    <t>CHARM</t>
  </si>
  <si>
    <t>CULTURAL</t>
  </si>
  <si>
    <t>PSIONIC</t>
  </si>
  <si>
    <t>MENTAL</t>
  </si>
  <si>
    <t>PHYSICAL</t>
  </si>
  <si>
    <t>AGILITY</t>
  </si>
  <si>
    <t>ENDURANCE</t>
  </si>
  <si>
    <t>COORDINATION</t>
  </si>
  <si>
    <t>DERIVED</t>
  </si>
  <si>
    <t>TOUGHNESS</t>
  </si>
  <si>
    <t>INITIATIVE</t>
  </si>
  <si>
    <t>RESOLVE</t>
  </si>
  <si>
    <t>Character Name</t>
  </si>
  <si>
    <t>PERCEPTION</t>
  </si>
  <si>
    <t>CHARACTERISTICS</t>
  </si>
  <si>
    <t>FORTUNE POINTS</t>
  </si>
  <si>
    <t>EP</t>
  </si>
  <si>
    <t>The Babylon Project © Chameleon Eclectic  1996</t>
  </si>
  <si>
    <t>EQUIPMENT</t>
  </si>
  <si>
    <t>WOUNDS</t>
  </si>
  <si>
    <t>DAM TYPE</t>
  </si>
  <si>
    <t>DAM.</t>
  </si>
  <si>
    <t>F. IMP.</t>
  </si>
  <si>
    <t>I. IMP.</t>
  </si>
  <si>
    <t>SKILLS</t>
  </si>
  <si>
    <t>LEVEL</t>
  </si>
  <si>
    <t>SPECIALTY</t>
  </si>
  <si>
    <t></t>
  </si>
  <si>
    <t>EYE COLOR</t>
  </si>
  <si>
    <t>HAIR COLOR</t>
  </si>
  <si>
    <t>HEIGHT</t>
  </si>
  <si>
    <t>CHARACTER PICTURE</t>
  </si>
  <si>
    <t>WEIGHT</t>
  </si>
  <si>
    <t>DATE OF BIRTH</t>
  </si>
  <si>
    <t>BLOOD TYPE</t>
  </si>
  <si>
    <t>UNIT, NOSE ART, COMPANY LOGO</t>
  </si>
  <si>
    <t>CENTAURI</t>
  </si>
  <si>
    <t>MINBARI</t>
  </si>
  <si>
    <t>NARN</t>
  </si>
  <si>
    <t>HUMAN</t>
  </si>
  <si>
    <t></t>
  </si>
  <si>
    <t></t>
  </si>
  <si>
    <t>CHARACTER POINTS</t>
  </si>
  <si>
    <t>VARIATION</t>
  </si>
  <si>
    <t>HUMAN BASE</t>
  </si>
  <si>
    <t>NARN BASE</t>
  </si>
  <si>
    <t>CENTAURI BASE</t>
  </si>
  <si>
    <t>MINBARI BASE</t>
  </si>
  <si>
    <t>EXPERIENCE</t>
  </si>
  <si>
    <t>SPENT ON STATS</t>
  </si>
  <si>
    <t xml:space="preserve">SPENT ON SKILLS </t>
  </si>
  <si>
    <t>SPENT ON NEW SKILLS</t>
  </si>
  <si>
    <t>POINTS TO ALOCATE</t>
  </si>
  <si>
    <t>Acrobatics</t>
  </si>
  <si>
    <t>Climbing</t>
  </si>
  <si>
    <t>Contortion</t>
  </si>
  <si>
    <t>Gymnastics</t>
  </si>
  <si>
    <t>Zero-G Maneuvering</t>
  </si>
  <si>
    <t>Acting</t>
  </si>
  <si>
    <t>Theater</t>
  </si>
  <si>
    <t>Film</t>
  </si>
  <si>
    <t>Voice</t>
  </si>
  <si>
    <t>Acumen</t>
  </si>
  <si>
    <t xml:space="preserve">Veracity </t>
  </si>
  <si>
    <t>Attitude</t>
  </si>
  <si>
    <t>Emotion</t>
  </si>
  <si>
    <t>Anthropology</t>
  </si>
  <si>
    <t>Archaeology</t>
  </si>
  <si>
    <t>Individual culture</t>
  </si>
  <si>
    <t>Athletics</t>
  </si>
  <si>
    <t>Jumping</t>
  </si>
  <si>
    <t>Running</t>
  </si>
  <si>
    <t>Swimming</t>
  </si>
  <si>
    <t>Throwing</t>
  </si>
  <si>
    <t>Specific Sports</t>
  </si>
  <si>
    <t>Art</t>
  </si>
  <si>
    <t>Graphic Design</t>
  </si>
  <si>
    <t>Specific Media (Painting, Drawing, Photography, CAD)</t>
  </si>
  <si>
    <t>Kingdoms within a particular biosphere</t>
  </si>
  <si>
    <t>Biology</t>
  </si>
  <si>
    <t>Business</t>
  </si>
  <si>
    <t>Economics</t>
  </si>
  <si>
    <t>Management</t>
  </si>
  <si>
    <t>Marketing</t>
  </si>
  <si>
    <t>Operations</t>
  </si>
  <si>
    <t>Ethics</t>
  </si>
  <si>
    <t>Chemistry</t>
  </si>
  <si>
    <t>Alchemy</t>
  </si>
  <si>
    <t>Explosives</t>
  </si>
  <si>
    <t>Combat, Armed</t>
  </si>
  <si>
    <t>Strike</t>
  </si>
  <si>
    <t>Parry</t>
  </si>
  <si>
    <t>Combat, Martial Arts (specify one school)</t>
  </si>
  <si>
    <t>Aikido</t>
  </si>
  <si>
    <t>Parry/Attack</t>
  </si>
  <si>
    <t>Pull Off Balance</t>
  </si>
  <si>
    <t>Multiple Defense</t>
  </si>
  <si>
    <t>Blind Fighting</t>
  </si>
  <si>
    <t>Karate</t>
  </si>
  <si>
    <t>Hard Block</t>
  </si>
  <si>
    <t>Multiple Attack</t>
  </si>
  <si>
    <t>Block/Hold</t>
  </si>
  <si>
    <t>Increased Damage Hit</t>
  </si>
  <si>
    <t>Kenjitsu</t>
  </si>
  <si>
    <t>Nerve/Vital Strike</t>
  </si>
  <si>
    <t>Then'sha'tur</t>
  </si>
  <si>
    <t>Absorb Blow</t>
  </si>
  <si>
    <t>Katak'eth</t>
  </si>
  <si>
    <t>Enhanced Defense</t>
  </si>
  <si>
    <t>Disarm</t>
  </si>
  <si>
    <t>Kalan'tha</t>
  </si>
  <si>
    <t>Rapid Strike</t>
  </si>
  <si>
    <t>Pike Fighting</t>
  </si>
  <si>
    <t>Tronno</t>
  </si>
  <si>
    <t>Jump Kick</t>
  </si>
  <si>
    <t>Coutari</t>
  </si>
  <si>
    <t>Flat Hit</t>
  </si>
  <si>
    <t>Combat, Ranged</t>
  </si>
  <si>
    <t>Handgun</t>
  </si>
  <si>
    <t>Longarm</t>
  </si>
  <si>
    <t>Autofire</t>
  </si>
  <si>
    <t>Combat, Unarmed</t>
  </si>
  <si>
    <t>Block</t>
  </si>
  <si>
    <t>Dodge</t>
  </si>
  <si>
    <t>Grapple</t>
  </si>
  <si>
    <t>Cooking</t>
  </si>
  <si>
    <t>Type of Cuisine</t>
  </si>
  <si>
    <t>Dancing</t>
  </si>
  <si>
    <t>Types of Dance</t>
  </si>
  <si>
    <t>Diplomacy</t>
  </si>
  <si>
    <t>Dulcification</t>
  </si>
  <si>
    <t>Ingratiation</t>
  </si>
  <si>
    <t>Inquiry</t>
  </si>
  <si>
    <t>Interrogation</t>
  </si>
  <si>
    <t>Obfuscation</t>
  </si>
  <si>
    <t>Protocol by Culture</t>
  </si>
  <si>
    <t>Driving</t>
  </si>
  <si>
    <t>Cars</t>
  </si>
  <si>
    <t>Trucks</t>
  </si>
  <si>
    <t>Motorcycles</t>
  </si>
  <si>
    <t>Engineering, Aerospace</t>
  </si>
  <si>
    <t>Aerodynamics</t>
  </si>
  <si>
    <t>Composites</t>
  </si>
  <si>
    <t>Jump Enginve Design</t>
  </si>
  <si>
    <t>Plasma Engine Design</t>
  </si>
  <si>
    <t>Structural Design</t>
  </si>
  <si>
    <t>Thermodynamics</t>
  </si>
  <si>
    <t>Engineering, Chemical</t>
  </si>
  <si>
    <t>Alloys</t>
  </si>
  <si>
    <t>Ceramics</t>
  </si>
  <si>
    <t>Fuels</t>
  </si>
  <si>
    <t>Plastics</t>
  </si>
  <si>
    <t>Applications</t>
  </si>
  <si>
    <t>Engineering, Civil</t>
  </si>
  <si>
    <t>Urban Design</t>
  </si>
  <si>
    <t>Planetary Structures</t>
  </si>
  <si>
    <t>Orbital Structures</t>
  </si>
  <si>
    <t>Engineering, Electrical</t>
  </si>
  <si>
    <t>Device Design</t>
  </si>
  <si>
    <t>Systems Design</t>
  </si>
  <si>
    <t>Power Systems Design</t>
  </si>
  <si>
    <t>Computer Systems Design</t>
  </si>
  <si>
    <t>Device Applications</t>
  </si>
  <si>
    <t>System Applications</t>
  </si>
  <si>
    <t>Engineering, Mechanical</t>
  </si>
  <si>
    <t>Internal Combustion Engines</t>
  </si>
  <si>
    <t>Robotics</t>
  </si>
  <si>
    <t>Mechanical Applications</t>
  </si>
  <si>
    <t>Engineering, Nuclear</t>
  </si>
  <si>
    <t>Engineering, Operations</t>
  </si>
  <si>
    <t>HAZMAT</t>
  </si>
  <si>
    <t>OSHA</t>
  </si>
  <si>
    <t>Gambling</t>
  </si>
  <si>
    <t>Game</t>
  </si>
  <si>
    <t>Geography</t>
  </si>
  <si>
    <t>Interstellar</t>
  </si>
  <si>
    <t>Star System</t>
  </si>
  <si>
    <t>Planetary</t>
  </si>
  <si>
    <t>Region</t>
  </si>
  <si>
    <t>Geology</t>
  </si>
  <si>
    <t>Planet Type</t>
  </si>
  <si>
    <t>Regional Type</t>
  </si>
  <si>
    <t>Hiding</t>
  </si>
  <si>
    <t>Disquise</t>
  </si>
  <si>
    <t>Cocealment</t>
  </si>
  <si>
    <t>Shadowing</t>
  </si>
  <si>
    <t>Sneaking</t>
  </si>
  <si>
    <t>History</t>
  </si>
  <si>
    <t>Area</t>
  </si>
  <si>
    <t>Culture</t>
  </si>
  <si>
    <t>VARIATION TOTAL</t>
  </si>
  <si>
    <t>Time Period</t>
  </si>
  <si>
    <t>Instruction</t>
  </si>
  <si>
    <t>Investigation</t>
  </si>
  <si>
    <t>Research</t>
  </si>
  <si>
    <t>Forensics</t>
  </si>
  <si>
    <t>Case Management</t>
  </si>
  <si>
    <t>Journalism</t>
  </si>
  <si>
    <t>Spin or Bias</t>
  </si>
  <si>
    <t>Yellow</t>
  </si>
  <si>
    <t>Language (specify one language)</t>
  </si>
  <si>
    <t>Comprehension</t>
  </si>
  <si>
    <t>Speech</t>
  </si>
  <si>
    <t>Writing</t>
  </si>
  <si>
    <t>Law</t>
  </si>
  <si>
    <t>Legal System</t>
  </si>
  <si>
    <t xml:space="preserve">Literature </t>
  </si>
  <si>
    <t>Author</t>
  </si>
  <si>
    <t>Genre</t>
  </si>
  <si>
    <t>Mathematics</t>
  </si>
  <si>
    <t>Geometry</t>
  </si>
  <si>
    <t>Trigonometry</t>
  </si>
  <si>
    <t>Statistics</t>
  </si>
  <si>
    <t>Calculus</t>
  </si>
  <si>
    <t>Medical, Biotech</t>
  </si>
  <si>
    <t>Medical, Diagnostic</t>
  </si>
  <si>
    <t>Medical, EMT</t>
  </si>
  <si>
    <t>Medical, Pharmaceutical</t>
  </si>
  <si>
    <t>Medical, Psychiatry</t>
  </si>
  <si>
    <t>Medical, Surgery</t>
  </si>
  <si>
    <t>RACE</t>
  </si>
  <si>
    <t>Metalworking</t>
  </si>
  <si>
    <t>Construction/Repair</t>
  </si>
  <si>
    <t>Ornamentation</t>
  </si>
  <si>
    <t>Music</t>
  </si>
  <si>
    <t>Analyzation</t>
  </si>
  <si>
    <t xml:space="preserve">Composition </t>
  </si>
  <si>
    <t xml:space="preserve">Performance </t>
  </si>
  <si>
    <t>Navigation, Aerospatial</t>
  </si>
  <si>
    <t>Atmospheric</t>
  </si>
  <si>
    <t>Insystem</t>
  </si>
  <si>
    <t>Hyperspace</t>
  </si>
  <si>
    <t>Navigation, Planetary</t>
  </si>
  <si>
    <t>Ground</t>
  </si>
  <si>
    <t>Water</t>
  </si>
  <si>
    <t>Philosophy</t>
  </si>
  <si>
    <t>School of thought</t>
  </si>
  <si>
    <t>Physics</t>
  </si>
  <si>
    <t>Astronomy</t>
  </si>
  <si>
    <t>Electricity &amp; Magnetism</t>
  </si>
  <si>
    <t>Hyperspatial</t>
  </si>
  <si>
    <t>Mechanical</t>
  </si>
  <si>
    <t>Nuclear</t>
  </si>
  <si>
    <t>Optical</t>
  </si>
  <si>
    <t>Quantum</t>
  </si>
  <si>
    <t>Piloting</t>
  </si>
  <si>
    <t>Atmospheric Fighter</t>
  </si>
  <si>
    <t>Atmospheric Shuttle</t>
  </si>
  <si>
    <t>Atmospheric Transport</t>
  </si>
  <si>
    <t>Boat</t>
  </si>
  <si>
    <t>Fighter</t>
  </si>
  <si>
    <t>Shuttle</t>
  </si>
  <si>
    <t>Transport/Escort</t>
  </si>
  <si>
    <t>Texts (sect)</t>
  </si>
  <si>
    <t>Ceremonies (sect)</t>
  </si>
  <si>
    <t>Savvy</t>
  </si>
  <si>
    <t>Underworld</t>
  </si>
  <si>
    <t>Politics (Culture)</t>
  </si>
  <si>
    <t>High Society</t>
  </si>
  <si>
    <t>Specific Subcultures</t>
  </si>
  <si>
    <t>Sculpture</t>
  </si>
  <si>
    <t>Medium</t>
  </si>
  <si>
    <t>Size</t>
  </si>
  <si>
    <t>Shiphandling</t>
  </si>
  <si>
    <t>Freighter/Liner</t>
  </si>
  <si>
    <t>Escort</t>
  </si>
  <si>
    <t>Capital Ship</t>
  </si>
  <si>
    <t>Station</t>
  </si>
  <si>
    <t>Sleight-of-Hand</t>
  </si>
  <si>
    <t>Juggling</t>
  </si>
  <si>
    <t>Prestidigitation</t>
  </si>
  <si>
    <t>Pick Pocketing</t>
  </si>
  <si>
    <t>Software Design</t>
  </si>
  <si>
    <t>Authoring</t>
  </si>
  <si>
    <t>Hacking</t>
  </si>
  <si>
    <t>Repair</t>
  </si>
  <si>
    <t>Survival</t>
  </si>
  <si>
    <t>Life Support (Environment)</t>
  </si>
  <si>
    <t>Foraging (Environment)</t>
  </si>
  <si>
    <t>Tactics, Troop</t>
  </si>
  <si>
    <t>Tactics, Space Combat</t>
  </si>
  <si>
    <t>MILITARY DOCTRINE ie. Narn Offence,  Minbari Defence etc.</t>
  </si>
  <si>
    <t>Telepathy</t>
  </si>
  <si>
    <t xml:space="preserve">Scanning </t>
  </si>
  <si>
    <t>Blocking</t>
  </si>
  <si>
    <t>Broadcasting</t>
  </si>
  <si>
    <t>Tracking</t>
  </si>
  <si>
    <t>Environment</t>
  </si>
  <si>
    <t>Weapons Systems</t>
  </si>
  <si>
    <t>Ship</t>
  </si>
  <si>
    <t>Orbital</t>
  </si>
  <si>
    <t>Vehicular</t>
  </si>
  <si>
    <t>Expository</t>
  </si>
  <si>
    <t>Poetry</t>
  </si>
  <si>
    <t>Prose</t>
  </si>
  <si>
    <t>Screenplay</t>
  </si>
  <si>
    <t>SOCIAL:</t>
  </si>
  <si>
    <t>Contentious</t>
  </si>
  <si>
    <t>Curious</t>
  </si>
  <si>
    <t>Dedicated</t>
  </si>
  <si>
    <t>Fanatical</t>
  </si>
  <si>
    <t>Heartless</t>
  </si>
  <si>
    <t>Impulsive</t>
  </si>
  <si>
    <t>Proud</t>
  </si>
  <si>
    <t>Selfish</t>
  </si>
  <si>
    <t>Stubborn</t>
  </si>
  <si>
    <t>Critical</t>
  </si>
  <si>
    <t>Understanding</t>
  </si>
  <si>
    <t>Lazy</t>
  </si>
  <si>
    <t>Patient</t>
  </si>
  <si>
    <t>MENTAL:</t>
  </si>
  <si>
    <t>Addicted</t>
  </si>
  <si>
    <t>Amnesiac</t>
  </si>
  <si>
    <t>Fragile</t>
  </si>
  <si>
    <t>Haunted</t>
  </si>
  <si>
    <t>Insomniac</t>
  </si>
  <si>
    <t>Paranoid</t>
  </si>
  <si>
    <t>Phobic</t>
  </si>
  <si>
    <t>PHYSICAL:</t>
  </si>
  <si>
    <t>Ambidextrous</t>
  </si>
  <si>
    <t>Attractive</t>
  </si>
  <si>
    <t>Handicapped</t>
  </si>
  <si>
    <t>Heightened sense (sight, smell, sound, taste, or touch)</t>
  </si>
  <si>
    <t>LEARNED:</t>
  </si>
  <si>
    <t>Assets</t>
  </si>
  <si>
    <t>Death Dream</t>
  </si>
  <si>
    <t>Gift of Prophecy</t>
  </si>
  <si>
    <t>Missing Basic Skills</t>
  </si>
  <si>
    <t xml:space="preserve">Ally </t>
  </si>
  <si>
    <t>Authority</t>
  </si>
  <si>
    <t>Dependent</t>
  </si>
  <si>
    <t>Enemies</t>
  </si>
  <si>
    <t>Famous</t>
  </si>
  <si>
    <t>Justice Oath</t>
  </si>
  <si>
    <t>TELEPATHIC:</t>
  </si>
  <si>
    <t>Latent Telepath</t>
  </si>
  <si>
    <t>Rogue Telepath</t>
  </si>
  <si>
    <t>Sleeper</t>
  </si>
  <si>
    <t>Hunted</t>
  </si>
  <si>
    <t>Self-Sufficient</t>
  </si>
  <si>
    <t>Warrant</t>
  </si>
  <si>
    <t>Empathic</t>
  </si>
  <si>
    <t>Jack of All Trades, Master of None</t>
  </si>
  <si>
    <t>Sense of Direction</t>
  </si>
  <si>
    <t>do not erase-&gt;</t>
  </si>
  <si>
    <t>Brass Knuckles</t>
  </si>
  <si>
    <t>club</t>
  </si>
  <si>
    <t>EF Issue nightstick</t>
  </si>
  <si>
    <t>staff</t>
  </si>
  <si>
    <t>Minbari Fighting Pike</t>
  </si>
  <si>
    <t>Small Knife</t>
  </si>
  <si>
    <t>Large Knife</t>
  </si>
  <si>
    <t>Katak</t>
  </si>
  <si>
    <t>Hand To Hand Weapons</t>
  </si>
  <si>
    <t>Pistols</t>
  </si>
  <si>
    <t>Auricon EF-7</t>
  </si>
  <si>
    <t>Kalat Avenger</t>
  </si>
  <si>
    <t>Tromo Hand Gun</t>
  </si>
  <si>
    <t>Sha'ann PP Weapon</t>
  </si>
  <si>
    <t>Coleman .22</t>
  </si>
  <si>
    <t>Coleman Magnum</t>
  </si>
  <si>
    <t>W&amp;G Model 21</t>
  </si>
  <si>
    <t>W&amp;G Model 10</t>
  </si>
  <si>
    <t>Longarms</t>
  </si>
  <si>
    <t>Auricon EF-PR</t>
  </si>
  <si>
    <t>Wesson Sportsmen</t>
  </si>
  <si>
    <t>Shotgun</t>
  </si>
  <si>
    <t>Bow</t>
  </si>
  <si>
    <t>Armor</t>
  </si>
  <si>
    <t>W&amp;B Armored Jacket</t>
  </si>
  <si>
    <t>Coleman EF Riot Jacket</t>
  </si>
  <si>
    <t>Coleman EF Riot Helmet</t>
  </si>
  <si>
    <t>Talak Military Gear</t>
  </si>
  <si>
    <t>Royal Guardsman Combat Jacket</t>
  </si>
  <si>
    <t>Minari Military Caste Jacket</t>
  </si>
  <si>
    <t>Miscelllaneous Equipment</t>
  </si>
  <si>
    <t>MTT Teleman Wrist Link</t>
  </si>
  <si>
    <t>Corpsman XL200 Gold</t>
  </si>
  <si>
    <t>Corpsman Signal Devices Inc. Handlink Transciever</t>
  </si>
  <si>
    <t xml:space="preserve">CommEx 400 Vidphone </t>
  </si>
  <si>
    <t>HoraComm Rascal PDA</t>
  </si>
  <si>
    <t>HoraComm OneNet</t>
  </si>
  <si>
    <t>HoraComm GoNote 3000</t>
  </si>
  <si>
    <t>Data Crystal</t>
  </si>
  <si>
    <t>Corpsman Signal Devices Inc. Model 38 Tachyon Transciever</t>
  </si>
  <si>
    <t>MegaLan ML30 ImageCorder</t>
  </si>
  <si>
    <t>MedFirst Basic FirstAid Kit</t>
  </si>
  <si>
    <t>MedFirst Trauma Kit</t>
  </si>
  <si>
    <t>MedFirst Xeno-Trauma Kit</t>
  </si>
  <si>
    <t>InTech Poly-9 Forensics Analyzer</t>
  </si>
  <si>
    <t>Breather Mask</t>
  </si>
  <si>
    <t>Proxima Aerospace VS-a Pressure Suit</t>
  </si>
  <si>
    <t>Engineering, Military</t>
  </si>
  <si>
    <t>Demolitions</t>
  </si>
  <si>
    <t>Fortification</t>
  </si>
  <si>
    <t>Entrenchment</t>
  </si>
  <si>
    <t>Organization</t>
  </si>
  <si>
    <t>Resources</t>
  </si>
  <si>
    <t>Coordination</t>
  </si>
  <si>
    <t>Strategy, Space</t>
  </si>
  <si>
    <t>Strategy, Ground</t>
  </si>
  <si>
    <t>Gobal</t>
  </si>
  <si>
    <t>By Military Doctrine</t>
  </si>
  <si>
    <t>Intrasystem</t>
  </si>
  <si>
    <t>Intersystem</t>
  </si>
  <si>
    <t>Rocket Launcher</t>
  </si>
  <si>
    <t>Semi-automatic</t>
  </si>
  <si>
    <t>Direction</t>
  </si>
  <si>
    <t>Armored Vehicles</t>
  </si>
  <si>
    <t>Payloads</t>
  </si>
  <si>
    <t>Weaponry</t>
  </si>
  <si>
    <t>Military Equipment</t>
  </si>
  <si>
    <t>Ambush</t>
  </si>
  <si>
    <t>Camoflage</t>
  </si>
  <si>
    <t>Lurking</t>
  </si>
  <si>
    <t>EA Military</t>
  </si>
  <si>
    <t>Military Enlisted</t>
  </si>
  <si>
    <t>Military Commisioned</t>
  </si>
  <si>
    <t>Orbital Station</t>
  </si>
  <si>
    <t>Offensive</t>
  </si>
  <si>
    <t>Defensive</t>
  </si>
  <si>
    <t>Covert</t>
  </si>
  <si>
    <t>Zero Gravity Combat</t>
  </si>
  <si>
    <t>Grapple/Attack</t>
  </si>
  <si>
    <t>Strafe</t>
  </si>
  <si>
    <t>Attack/Flee</t>
  </si>
  <si>
    <t>Pull off Balance</t>
  </si>
  <si>
    <t>Commando Training</t>
  </si>
  <si>
    <t>Ignore Pain</t>
  </si>
  <si>
    <t>Insubordinate</t>
  </si>
  <si>
    <t>Leader</t>
  </si>
  <si>
    <t>Militant</t>
  </si>
  <si>
    <t>Veteran</t>
  </si>
  <si>
    <t>Aspect</t>
  </si>
  <si>
    <t>Relational</t>
  </si>
  <si>
    <t>AWOL</t>
  </si>
  <si>
    <t>Command Rank</t>
  </si>
  <si>
    <t>Decorated</t>
  </si>
  <si>
    <t>Family in the service</t>
  </si>
  <si>
    <t>Identicard</t>
  </si>
  <si>
    <t>TransCom P2050 Comp Pad</t>
  </si>
  <si>
    <t>Uniform</t>
  </si>
  <si>
    <t>Specialty Kits</t>
  </si>
  <si>
    <t>TransCom T1200 Terminal</t>
  </si>
  <si>
    <t>FujamiLink DRS-28b Communications Headset</t>
  </si>
  <si>
    <t>Hostile Enviroment Equipment</t>
  </si>
  <si>
    <t>EnviroCom T5 Life Pod</t>
  </si>
  <si>
    <t>EnviroCom 2603 Half-Mask Respirator</t>
  </si>
  <si>
    <t>EnviroCom 3270/A Full-Mask Respirator</t>
  </si>
  <si>
    <t>EnirCom FBL-42/JR Space Suit</t>
  </si>
  <si>
    <t>EnviroCom GN-339 Biological Anti-contamination Suit</t>
  </si>
  <si>
    <t>EnviroCom RE-698 Radiation Suit</t>
  </si>
  <si>
    <t>EnviroCom Survival Kit</t>
  </si>
  <si>
    <t>Combat Issue Equipment</t>
  </si>
  <si>
    <t>Coleman MA-6 Body Armor</t>
  </si>
  <si>
    <t>CG-9 riot gear</t>
  </si>
  <si>
    <t>KR-4/BX Hostile Enviroment Armor</t>
  </si>
  <si>
    <t>Slugthrowers</t>
  </si>
  <si>
    <t>Browning EF-492</t>
  </si>
  <si>
    <t>Browning EF-G26</t>
  </si>
  <si>
    <t>Wesson Enforcer</t>
  </si>
  <si>
    <t>Wesson Rattler</t>
  </si>
  <si>
    <t>Westlake &amp; Grumman EF-52</t>
  </si>
  <si>
    <t>Auricon EF-749 AC</t>
  </si>
  <si>
    <t>U-Tech Scorpian Stun Baton</t>
  </si>
  <si>
    <t>Combat Knife</t>
  </si>
  <si>
    <t>Grenades</t>
  </si>
  <si>
    <t>D-21</t>
  </si>
  <si>
    <t>S-30</t>
  </si>
  <si>
    <t>Weapon Accessories</t>
  </si>
  <si>
    <t>InTech Night Vision Gear</t>
  </si>
  <si>
    <t>Optical Sights</t>
  </si>
  <si>
    <t>U-Tech Stinger II Stun Gun</t>
  </si>
  <si>
    <t>Character Sheet Version 1.0/ Donald Weller</t>
  </si>
  <si>
    <t>Character Sheet Version 1.0 / Donald Weller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</si>
</sst>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22" xfId="0" applyFont="1" applyFill="1" applyBorder="1" applyAlignment="1">
      <alignment/>
    </xf>
    <xf numFmtId="0" fontId="0" fillId="0" borderId="23" xfId="0" applyBorder="1" applyAlignment="1">
      <alignment shrinkToFit="1"/>
    </xf>
    <xf numFmtId="0" fontId="0" fillId="0" borderId="2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4" fillId="2" borderId="0" xfId="0" applyFont="1" applyFill="1" applyBorder="1" applyAlignment="1">
      <alignment/>
    </xf>
    <xf numFmtId="0" fontId="1" fillId="4" borderId="26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 shrinkToFit="1"/>
    </xf>
    <xf numFmtId="0" fontId="1" fillId="4" borderId="0" xfId="0" applyFont="1" applyFill="1" applyBorder="1" applyAlignment="1">
      <alignment horizontal="right"/>
    </xf>
    <xf numFmtId="0" fontId="0" fillId="4" borderId="30" xfId="0" applyFill="1" applyBorder="1" applyAlignment="1">
      <alignment/>
    </xf>
    <xf numFmtId="0" fontId="1" fillId="4" borderId="31" xfId="0" applyFont="1" applyFill="1" applyBorder="1" applyAlignment="1">
      <alignment horizontal="right"/>
    </xf>
    <xf numFmtId="0" fontId="1" fillId="4" borderId="32" xfId="0" applyFont="1" applyFill="1" applyBorder="1" applyAlignment="1">
      <alignment horizontal="right"/>
    </xf>
    <xf numFmtId="0" fontId="0" fillId="5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30" xfId="0" applyFill="1" applyBorder="1" applyAlignment="1">
      <alignment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2" borderId="22" xfId="0" applyFont="1" applyFill="1" applyBorder="1" applyAlignment="1">
      <alignment horizontal="center"/>
    </xf>
    <xf numFmtId="14" fontId="1" fillId="0" borderId="33" xfId="0" applyNumberFormat="1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4" xfId="0" applyFont="1" applyFill="1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/>
    </xf>
    <xf numFmtId="0" fontId="3" fillId="6" borderId="34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35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 shrinkToFit="1"/>
    </xf>
    <xf numFmtId="0" fontId="3" fillId="6" borderId="31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3" fillId="6" borderId="37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4" fillId="2" borderId="11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32" xfId="0" applyFont="1" applyFill="1" applyBorder="1" applyAlignment="1">
      <alignment horizontal="right"/>
    </xf>
    <xf numFmtId="0" fontId="3" fillId="5" borderId="37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3" fillId="4" borderId="32" xfId="0" applyFont="1" applyFill="1" applyBorder="1" applyAlignment="1">
      <alignment horizontal="right"/>
    </xf>
    <xf numFmtId="0" fontId="3" fillId="4" borderId="37" xfId="0" applyFont="1" applyFill="1" applyBorder="1" applyAlignment="1">
      <alignment horizontal="right"/>
    </xf>
    <xf numFmtId="0" fontId="0" fillId="2" borderId="31" xfId="0" applyFill="1" applyBorder="1" applyAlignment="1">
      <alignment/>
    </xf>
    <xf numFmtId="0" fontId="2" fillId="2" borderId="0" xfId="0" applyFont="1" applyFill="1" applyAlignment="1">
      <alignment horizontal="left"/>
    </xf>
    <xf numFmtId="0" fontId="0" fillId="2" borderId="38" xfId="0" applyFill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25" xfId="0" applyNumberFormat="1" applyFont="1" applyFill="1" applyBorder="1" applyAlignment="1">
      <alignment/>
    </xf>
    <xf numFmtId="0" fontId="0" fillId="7" borderId="30" xfId="0" applyFill="1" applyBorder="1" applyAlignment="1">
      <alignment/>
    </xf>
    <xf numFmtId="0" fontId="3" fillId="7" borderId="31" xfId="0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0" fontId="3" fillId="7" borderId="32" xfId="0" applyFont="1" applyFill="1" applyBorder="1" applyAlignment="1">
      <alignment horizontal="right"/>
    </xf>
    <xf numFmtId="0" fontId="3" fillId="7" borderId="37" xfId="0" applyFont="1" applyFill="1" applyBorder="1" applyAlignment="1">
      <alignment horizontal="right"/>
    </xf>
    <xf numFmtId="0" fontId="3" fillId="7" borderId="29" xfId="0" applyFont="1" applyFill="1" applyBorder="1" applyAlignment="1">
      <alignment horizontal="right" shrinkToFit="1"/>
    </xf>
    <xf numFmtId="0" fontId="3" fillId="7" borderId="27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3" fillId="7" borderId="30" xfId="0" applyFont="1" applyFill="1" applyBorder="1" applyAlignment="1">
      <alignment horizontal="right"/>
    </xf>
    <xf numFmtId="0" fontId="3" fillId="7" borderId="34" xfId="0" applyFont="1" applyFill="1" applyBorder="1" applyAlignment="1">
      <alignment horizontal="right"/>
    </xf>
    <xf numFmtId="0" fontId="3" fillId="7" borderId="35" xfId="0" applyFont="1" applyFill="1" applyBorder="1" applyAlignment="1">
      <alignment horizontal="right"/>
    </xf>
    <xf numFmtId="0" fontId="1" fillId="3" borderId="35" xfId="0" applyFont="1" applyFill="1" applyBorder="1" applyAlignment="1">
      <alignment/>
    </xf>
    <xf numFmtId="0" fontId="3" fillId="6" borderId="32" xfId="0" applyFont="1" applyFill="1" applyBorder="1" applyAlignment="1">
      <alignment horizontal="right" shrinkToFit="1"/>
    </xf>
    <xf numFmtId="14" fontId="1" fillId="0" borderId="39" xfId="0" applyNumberFormat="1" applyFont="1" applyBorder="1" applyAlignment="1">
      <alignment/>
    </xf>
    <xf numFmtId="0" fontId="4" fillId="2" borderId="31" xfId="0" applyFont="1" applyFill="1" applyBorder="1" applyAlignment="1" applyProtection="1">
      <alignment/>
      <protection/>
    </xf>
    <xf numFmtId="0" fontId="4" fillId="2" borderId="38" xfId="0" applyFont="1" applyFill="1" applyBorder="1" applyAlignment="1" applyProtection="1">
      <alignment/>
      <protection/>
    </xf>
    <xf numFmtId="0" fontId="2" fillId="2" borderId="28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40" xfId="0" applyNumberFormat="1" applyBorder="1" applyAlignment="1">
      <alignment wrapText="1"/>
    </xf>
    <xf numFmtId="0" fontId="0" fillId="6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5" borderId="35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3" fillId="5" borderId="34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 horizontal="center" wrapText="1"/>
    </xf>
    <xf numFmtId="0" fontId="3" fillId="5" borderId="48" xfId="0" applyFont="1" applyFill="1" applyBorder="1" applyAlignment="1">
      <alignment horizontal="right"/>
    </xf>
    <xf numFmtId="0" fontId="3" fillId="5" borderId="32" xfId="0" applyFont="1" applyFill="1" applyBorder="1" applyAlignment="1">
      <alignment horizontal="right" shrinkToFit="1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2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34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4" fillId="2" borderId="54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0" fillId="6" borderId="31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3" fillId="6" borderId="34" xfId="0" applyFont="1" applyFill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6" borderId="28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9" xfId="0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left"/>
    </xf>
    <xf numFmtId="0" fontId="0" fillId="4" borderId="3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4" borderId="60" xfId="0" applyFont="1" applyFill="1" applyBorder="1" applyAlignment="1">
      <alignment horizontal="right"/>
    </xf>
    <xf numFmtId="0" fontId="1" fillId="4" borderId="61" xfId="0" applyFont="1" applyFill="1" applyBorder="1" applyAlignment="1">
      <alignment horizontal="right"/>
    </xf>
    <xf numFmtId="0" fontId="1" fillId="4" borderId="62" xfId="0" applyFont="1" applyFill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7" borderId="60" xfId="0" applyFont="1" applyFill="1" applyBorder="1" applyAlignment="1">
      <alignment horizontal="right"/>
    </xf>
    <xf numFmtId="0" fontId="3" fillId="7" borderId="61" xfId="0" applyFont="1" applyFill="1" applyBorder="1" applyAlignment="1">
      <alignment horizontal="right"/>
    </xf>
    <xf numFmtId="0" fontId="3" fillId="7" borderId="59" xfId="0" applyFont="1" applyFill="1" applyBorder="1" applyAlignment="1">
      <alignment horizontal="right"/>
    </xf>
    <xf numFmtId="0" fontId="3" fillId="7" borderId="63" xfId="0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0" fontId="3" fillId="7" borderId="27" xfId="0" applyFont="1" applyFill="1" applyBorder="1" applyAlignment="1">
      <alignment horizontal="right"/>
    </xf>
    <xf numFmtId="0" fontId="3" fillId="2" borderId="64" xfId="0" applyFont="1" applyFill="1" applyBorder="1" applyAlignment="1">
      <alignment horizontal="right"/>
    </xf>
    <xf numFmtId="0" fontId="0" fillId="5" borderId="31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5" borderId="30" xfId="0" applyFont="1" applyFill="1" applyBorder="1" applyAlignment="1">
      <alignment horizontal="right"/>
    </xf>
    <xf numFmtId="0" fontId="3" fillId="5" borderId="34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FF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27</xdr:row>
      <xdr:rowOff>19050</xdr:rowOff>
    </xdr:from>
    <xdr:to>
      <xdr:col>9</xdr:col>
      <xdr:colOff>400050</xdr:colOff>
      <xdr:row>37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972050"/>
          <a:ext cx="1152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38</xdr:row>
      <xdr:rowOff>19050</xdr:rowOff>
    </xdr:from>
    <xdr:to>
      <xdr:col>9</xdr:col>
      <xdr:colOff>247650</xdr:colOff>
      <xdr:row>47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6886575"/>
          <a:ext cx="942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26</xdr:row>
      <xdr:rowOff>9525</xdr:rowOff>
    </xdr:from>
    <xdr:to>
      <xdr:col>10</xdr:col>
      <xdr:colOff>0</xdr:colOff>
      <xdr:row>36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705350"/>
          <a:ext cx="12668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19050</xdr:rowOff>
    </xdr:from>
    <xdr:to>
      <xdr:col>9</xdr:col>
      <xdr:colOff>457200</xdr:colOff>
      <xdr:row>46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77025"/>
          <a:ext cx="1085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26</xdr:row>
      <xdr:rowOff>19050</xdr:rowOff>
    </xdr:from>
    <xdr:to>
      <xdr:col>9</xdr:col>
      <xdr:colOff>514350</xdr:colOff>
      <xdr:row>36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705350"/>
          <a:ext cx="11715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19050</xdr:rowOff>
    </xdr:from>
    <xdr:to>
      <xdr:col>9</xdr:col>
      <xdr:colOff>333375</xdr:colOff>
      <xdr:row>46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619875"/>
          <a:ext cx="942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26</xdr:row>
      <xdr:rowOff>0</xdr:rowOff>
    </xdr:from>
    <xdr:to>
      <xdr:col>9</xdr:col>
      <xdr:colOff>352425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581525"/>
          <a:ext cx="1143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19050</xdr:rowOff>
    </xdr:from>
    <xdr:to>
      <xdr:col>9</xdr:col>
      <xdr:colOff>219075</xdr:colOff>
      <xdr:row>46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6515100"/>
          <a:ext cx="942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:J2"/>
    </sheetView>
  </sheetViews>
  <sheetFormatPr defaultColWidth="9.140625" defaultRowHeight="12.75"/>
  <cols>
    <col min="1" max="1" width="12.421875" style="0" customWidth="1"/>
    <col min="2" max="2" width="7.7109375" style="0" customWidth="1"/>
    <col min="3" max="3" width="9.28125" style="0" customWidth="1"/>
    <col min="4" max="4" width="10.00390625" style="0" customWidth="1"/>
    <col min="5" max="5" width="11.140625" style="0" customWidth="1"/>
    <col min="6" max="6" width="10.421875" style="0" customWidth="1"/>
    <col min="7" max="7" width="9.8515625" style="0" customWidth="1"/>
    <col min="8" max="8" width="6.8515625" style="0" customWidth="1"/>
    <col min="9" max="9" width="11.57421875" style="0" customWidth="1"/>
    <col min="10" max="10" width="6.140625" style="0" customWidth="1"/>
    <col min="11" max="11" width="6.421875" style="0" customWidth="1"/>
    <col min="12" max="12" width="12.140625" style="0" customWidth="1"/>
    <col min="13" max="13" width="8.140625" style="0" customWidth="1"/>
    <col min="14" max="14" width="10.7109375" style="0" customWidth="1"/>
    <col min="15" max="15" width="13.28125" style="0" customWidth="1"/>
    <col min="17" max="17" width="10.7109375" style="0" customWidth="1"/>
  </cols>
  <sheetData>
    <row r="1" spans="1:10" ht="18" customHeight="1" thickBot="1">
      <c r="A1" s="183" t="s">
        <v>35</v>
      </c>
      <c r="B1" s="184"/>
      <c r="C1" s="184"/>
      <c r="D1" s="184"/>
      <c r="E1" s="184"/>
      <c r="F1" s="181" t="s">
        <v>492</v>
      </c>
      <c r="G1" s="181"/>
      <c r="H1" s="181"/>
      <c r="I1" s="181"/>
      <c r="J1" s="182"/>
    </row>
    <row r="2" spans="1:12" ht="18.75" customHeight="1" thickTop="1">
      <c r="A2" s="185"/>
      <c r="B2" s="186"/>
      <c r="C2" s="186"/>
      <c r="D2" s="186"/>
      <c r="E2" s="186"/>
      <c r="F2" s="186"/>
      <c r="G2" s="186"/>
      <c r="H2" s="186"/>
      <c r="I2" s="186"/>
      <c r="J2" s="187"/>
      <c r="L2" s="36"/>
    </row>
    <row r="3" spans="1:12" ht="14.25" customHeight="1">
      <c r="A3" s="212" t="s">
        <v>9</v>
      </c>
      <c r="B3" s="213"/>
      <c r="C3" s="193"/>
      <c r="D3" s="195"/>
      <c r="E3" s="73" t="s">
        <v>0</v>
      </c>
      <c r="F3" s="191"/>
      <c r="G3" s="192"/>
      <c r="H3" s="73" t="s">
        <v>1</v>
      </c>
      <c r="I3" s="193"/>
      <c r="J3" s="194"/>
      <c r="L3" s="36"/>
    </row>
    <row r="4" spans="1:15" ht="13.5" customHeight="1">
      <c r="A4" s="212" t="s">
        <v>30</v>
      </c>
      <c r="B4" s="213"/>
      <c r="C4" s="193"/>
      <c r="D4" s="195"/>
      <c r="E4" s="74" t="s">
        <v>6</v>
      </c>
      <c r="F4" s="40"/>
      <c r="G4" s="73" t="s">
        <v>4</v>
      </c>
      <c r="H4" s="39"/>
      <c r="I4" s="78" t="s">
        <v>5</v>
      </c>
      <c r="J4" s="26"/>
      <c r="L4" s="36"/>
      <c r="N4" s="37"/>
      <c r="O4" s="37"/>
    </row>
    <row r="5" spans="1:15" ht="14.25" customHeight="1">
      <c r="A5" s="212" t="s">
        <v>2</v>
      </c>
      <c r="B5" s="213"/>
      <c r="C5" s="193" t="s">
        <v>57</v>
      </c>
      <c r="D5" s="195"/>
      <c r="E5" s="73" t="s">
        <v>3</v>
      </c>
      <c r="F5" s="4"/>
      <c r="G5" s="77" t="s">
        <v>7</v>
      </c>
      <c r="H5" s="27"/>
      <c r="I5" s="79" t="s">
        <v>17</v>
      </c>
      <c r="J5" s="25"/>
      <c r="L5" s="36"/>
      <c r="N5" s="37"/>
      <c r="O5" s="37"/>
    </row>
    <row r="6" spans="1:15" ht="12.75">
      <c r="A6" s="71" t="s">
        <v>47</v>
      </c>
      <c r="B6" s="117"/>
      <c r="C6" s="214" t="s">
        <v>46</v>
      </c>
      <c r="D6" s="214"/>
      <c r="E6" s="41"/>
      <c r="F6" s="75" t="s">
        <v>48</v>
      </c>
      <c r="G6" s="117"/>
      <c r="H6" s="55"/>
      <c r="I6" s="72" t="s">
        <v>8</v>
      </c>
      <c r="J6" s="38"/>
      <c r="N6" s="37"/>
      <c r="O6" s="37"/>
    </row>
    <row r="7" spans="1:15" ht="13.5" thickBot="1">
      <c r="A7" s="118" t="s">
        <v>51</v>
      </c>
      <c r="B7" s="119"/>
      <c r="C7" s="190" t="s">
        <v>52</v>
      </c>
      <c r="D7" s="190"/>
      <c r="E7" s="43"/>
      <c r="F7" s="76" t="s">
        <v>50</v>
      </c>
      <c r="G7" s="42"/>
      <c r="H7" s="188"/>
      <c r="I7" s="188"/>
      <c r="J7" s="189"/>
      <c r="N7" s="37"/>
      <c r="O7" s="37"/>
    </row>
    <row r="8" spans="1:17" ht="14.25" customHeight="1" thickBot="1" thickTop="1">
      <c r="A8" s="196" t="s">
        <v>19</v>
      </c>
      <c r="B8" s="197"/>
      <c r="C8" s="206" t="s">
        <v>32</v>
      </c>
      <c r="D8" s="207"/>
      <c r="E8" s="208"/>
      <c r="F8" s="201" t="s">
        <v>33</v>
      </c>
      <c r="G8" s="202"/>
      <c r="H8" s="59" t="s">
        <v>34</v>
      </c>
      <c r="I8" s="131"/>
      <c r="J8" s="132"/>
      <c r="L8" s="196" t="s">
        <v>19</v>
      </c>
      <c r="M8" s="152"/>
      <c r="N8" s="120" t="s">
        <v>61</v>
      </c>
      <c r="O8" s="121" t="s">
        <v>62</v>
      </c>
      <c r="P8" s="102"/>
      <c r="Q8" s="168">
        <f>(B20+B22-9)/2</f>
        <v>-0.5</v>
      </c>
    </row>
    <row r="9" spans="1:17" ht="15" customHeight="1" thickBot="1" thickTop="1">
      <c r="A9" s="80" t="s">
        <v>18</v>
      </c>
      <c r="B9" s="10">
        <f>M9</f>
        <v>6</v>
      </c>
      <c r="C9" s="203"/>
      <c r="D9" s="204"/>
      <c r="E9" s="205"/>
      <c r="F9" s="165" t="s">
        <v>59</v>
      </c>
      <c r="G9" s="146"/>
      <c r="H9" s="144"/>
      <c r="I9" s="133"/>
      <c r="J9" s="198"/>
      <c r="L9" s="80" t="s">
        <v>18</v>
      </c>
      <c r="M9" s="10">
        <f>N9+O9</f>
        <v>6</v>
      </c>
      <c r="N9" s="87">
        <v>0</v>
      </c>
      <c r="O9" s="84">
        <v>6</v>
      </c>
      <c r="P9" s="89"/>
      <c r="Q9" s="169">
        <f>(B21+B16)/2</f>
        <v>4.5</v>
      </c>
    </row>
    <row r="10" spans="1:17" ht="14.25" thickBot="1" thickTop="1">
      <c r="A10" s="71" t="s">
        <v>10</v>
      </c>
      <c r="B10" s="11">
        <f>M10</f>
        <v>6</v>
      </c>
      <c r="C10" s="162"/>
      <c r="D10" s="163"/>
      <c r="E10" s="164"/>
      <c r="F10" s="147"/>
      <c r="G10" s="148"/>
      <c r="H10" s="130"/>
      <c r="I10" s="133"/>
      <c r="J10" s="198"/>
      <c r="L10" s="71" t="s">
        <v>10</v>
      </c>
      <c r="M10" s="11">
        <f>N10+O10</f>
        <v>6</v>
      </c>
      <c r="N10" s="87"/>
      <c r="O10" s="14">
        <v>6</v>
      </c>
      <c r="P10" s="89"/>
      <c r="Q10" s="170">
        <f>(B14+B15)/2</f>
        <v>5</v>
      </c>
    </row>
    <row r="11" spans="1:17" ht="14.25" thickBot="1" thickTop="1">
      <c r="A11" s="71" t="s">
        <v>11</v>
      </c>
      <c r="B11" s="11">
        <f>M11</f>
        <v>4</v>
      </c>
      <c r="C11" s="162"/>
      <c r="D11" s="163"/>
      <c r="E11" s="164"/>
      <c r="F11" s="151" t="s">
        <v>36</v>
      </c>
      <c r="G11" s="149"/>
      <c r="H11" s="150"/>
      <c r="I11" s="133"/>
      <c r="J11" s="198"/>
      <c r="L11" s="71" t="s">
        <v>11</v>
      </c>
      <c r="M11" s="11">
        <f>N11+O11</f>
        <v>4</v>
      </c>
      <c r="N11" s="87"/>
      <c r="O11" s="14">
        <v>4</v>
      </c>
      <c r="P11" s="89"/>
      <c r="Q11" s="89"/>
    </row>
    <row r="12" spans="1:17" ht="14.25" thickBot="1" thickTop="1">
      <c r="A12" s="71" t="s">
        <v>12</v>
      </c>
      <c r="B12" s="11">
        <f>M12</f>
        <v>5</v>
      </c>
      <c r="C12" s="162"/>
      <c r="D12" s="163"/>
      <c r="E12" s="164"/>
      <c r="F12" s="203"/>
      <c r="G12" s="204"/>
      <c r="H12" s="205"/>
      <c r="I12" s="133"/>
      <c r="J12" s="198"/>
      <c r="L12" s="71" t="s">
        <v>12</v>
      </c>
      <c r="M12" s="11">
        <f>N12+O12</f>
        <v>5</v>
      </c>
      <c r="N12" s="87"/>
      <c r="O12" s="14">
        <v>5</v>
      </c>
      <c r="P12" s="89"/>
      <c r="Q12" s="89"/>
    </row>
    <row r="13" spans="1:17" ht="13.5" thickBot="1">
      <c r="A13" s="145" t="s">
        <v>21</v>
      </c>
      <c r="B13" s="197"/>
      <c r="C13" s="162"/>
      <c r="D13" s="163"/>
      <c r="E13" s="164"/>
      <c r="F13" s="162"/>
      <c r="G13" s="163"/>
      <c r="H13" s="164"/>
      <c r="I13" s="133"/>
      <c r="J13" s="198"/>
      <c r="L13" s="145" t="s">
        <v>21</v>
      </c>
      <c r="M13" s="197"/>
      <c r="N13" s="226"/>
      <c r="O13" s="227"/>
      <c r="P13" s="89"/>
      <c r="Q13" s="89"/>
    </row>
    <row r="14" spans="1:17" ht="14.25" thickBot="1" thickTop="1">
      <c r="A14" s="80" t="s">
        <v>13</v>
      </c>
      <c r="B14" s="10">
        <f>M14</f>
        <v>5</v>
      </c>
      <c r="C14" s="162"/>
      <c r="D14" s="163"/>
      <c r="E14" s="164"/>
      <c r="F14" s="162"/>
      <c r="G14" s="163"/>
      <c r="H14" s="164"/>
      <c r="I14" s="133"/>
      <c r="J14" s="198"/>
      <c r="L14" s="80" t="s">
        <v>13</v>
      </c>
      <c r="M14" s="10">
        <f>N14+O14</f>
        <v>5</v>
      </c>
      <c r="N14" s="16"/>
      <c r="O14" s="84">
        <v>5</v>
      </c>
      <c r="P14" s="89"/>
      <c r="Q14" s="89"/>
    </row>
    <row r="15" spans="1:17" ht="14.25" thickBot="1" thickTop="1">
      <c r="A15" s="71" t="s">
        <v>14</v>
      </c>
      <c r="B15" s="11">
        <f>M15</f>
        <v>5</v>
      </c>
      <c r="C15" s="162"/>
      <c r="D15" s="163"/>
      <c r="E15" s="164"/>
      <c r="F15" s="162"/>
      <c r="G15" s="163"/>
      <c r="H15" s="164"/>
      <c r="I15" s="199"/>
      <c r="J15" s="200"/>
      <c r="L15" s="71" t="s">
        <v>14</v>
      </c>
      <c r="M15" s="11">
        <f>N15+O15</f>
        <v>5</v>
      </c>
      <c r="N15" s="16"/>
      <c r="O15" s="14">
        <v>5</v>
      </c>
      <c r="P15" s="89"/>
      <c r="Q15" s="89"/>
    </row>
    <row r="16" spans="1:17" ht="14.25" thickBot="1" thickTop="1">
      <c r="A16" s="71" t="s">
        <v>15</v>
      </c>
      <c r="B16" s="11">
        <f>M16</f>
        <v>4</v>
      </c>
      <c r="C16" s="162"/>
      <c r="D16" s="163"/>
      <c r="E16" s="164"/>
      <c r="F16" s="162"/>
      <c r="G16" s="163"/>
      <c r="H16" s="163"/>
      <c r="I16" s="215" t="s">
        <v>49</v>
      </c>
      <c r="J16" s="216"/>
      <c r="L16" s="71" t="s">
        <v>15</v>
      </c>
      <c r="M16" s="11">
        <f>N16+O16</f>
        <v>4</v>
      </c>
      <c r="N16" s="16"/>
      <c r="O16" s="14">
        <v>4</v>
      </c>
      <c r="P16" s="89"/>
      <c r="Q16" s="89"/>
    </row>
    <row r="17" spans="1:17" ht="14.25" thickBot="1" thickTop="1">
      <c r="A17" s="71" t="s">
        <v>31</v>
      </c>
      <c r="B17" s="11">
        <f>M17</f>
        <v>4</v>
      </c>
      <c r="C17" s="162"/>
      <c r="D17" s="163"/>
      <c r="E17" s="164"/>
      <c r="F17" s="162"/>
      <c r="G17" s="163"/>
      <c r="H17" s="163"/>
      <c r="I17" s="131"/>
      <c r="J17" s="132"/>
      <c r="L17" s="71" t="s">
        <v>31</v>
      </c>
      <c r="M17" s="11">
        <f>N17+O17</f>
        <v>4</v>
      </c>
      <c r="N17" s="16"/>
      <c r="O17" s="14">
        <v>4</v>
      </c>
      <c r="P17" s="89"/>
      <c r="Q17" s="89"/>
    </row>
    <row r="18" spans="1:17" ht="14.25" thickBot="1" thickTop="1">
      <c r="A18" s="81" t="s">
        <v>20</v>
      </c>
      <c r="B18" s="13">
        <f>M18</f>
        <v>0</v>
      </c>
      <c r="C18" s="141"/>
      <c r="D18" s="142"/>
      <c r="E18" s="143"/>
      <c r="F18" s="141"/>
      <c r="G18" s="142"/>
      <c r="H18" s="142"/>
      <c r="I18" s="133"/>
      <c r="J18" s="198"/>
      <c r="L18" s="81" t="s">
        <v>20</v>
      </c>
      <c r="M18" s="13">
        <v>0</v>
      </c>
      <c r="N18" s="16"/>
      <c r="O18" s="15">
        <v>0</v>
      </c>
      <c r="P18" s="89"/>
      <c r="Q18" s="89"/>
    </row>
    <row r="19" spans="1:17" ht="14.25" thickBot="1" thickTop="1">
      <c r="A19" s="196" t="s">
        <v>22</v>
      </c>
      <c r="B19" s="152"/>
      <c r="C19" s="162"/>
      <c r="D19" s="163"/>
      <c r="E19" s="164"/>
      <c r="F19" s="162"/>
      <c r="G19" s="163"/>
      <c r="H19" s="163"/>
      <c r="I19" s="133"/>
      <c r="J19" s="198"/>
      <c r="L19" s="196" t="s">
        <v>22</v>
      </c>
      <c r="M19" s="152"/>
      <c r="N19" s="228"/>
      <c r="O19" s="229"/>
      <c r="P19" s="89"/>
      <c r="Q19" s="89"/>
    </row>
    <row r="20" spans="1:17" ht="14.25" thickBot="1" thickTop="1">
      <c r="A20" s="80" t="s">
        <v>16</v>
      </c>
      <c r="B20" s="5">
        <f>M20</f>
        <v>4</v>
      </c>
      <c r="C20" s="162"/>
      <c r="D20" s="163"/>
      <c r="E20" s="164"/>
      <c r="F20" s="162"/>
      <c r="G20" s="163"/>
      <c r="H20" s="163"/>
      <c r="I20" s="133"/>
      <c r="J20" s="198"/>
      <c r="L20" s="80" t="s">
        <v>16</v>
      </c>
      <c r="M20" s="5">
        <f>N20+O20</f>
        <v>4</v>
      </c>
      <c r="N20" s="16"/>
      <c r="O20" s="85">
        <v>4</v>
      </c>
      <c r="P20" s="89"/>
      <c r="Q20" s="89"/>
    </row>
    <row r="21" spans="1:17" ht="14.25" thickBot="1" thickTop="1">
      <c r="A21" s="71" t="s">
        <v>23</v>
      </c>
      <c r="B21" s="6">
        <f>M21</f>
        <v>5</v>
      </c>
      <c r="C21" s="162"/>
      <c r="D21" s="163"/>
      <c r="E21" s="164"/>
      <c r="F21" s="162"/>
      <c r="G21" s="163"/>
      <c r="H21" s="163"/>
      <c r="I21" s="133"/>
      <c r="J21" s="198"/>
      <c r="L21" s="71" t="s">
        <v>23</v>
      </c>
      <c r="M21" s="6">
        <f>N21+O21</f>
        <v>5</v>
      </c>
      <c r="N21" s="16"/>
      <c r="O21" s="86">
        <v>5</v>
      </c>
      <c r="P21" s="89"/>
      <c r="Q21" s="89"/>
    </row>
    <row r="22" spans="1:17" ht="14.25" thickBot="1" thickTop="1">
      <c r="A22" s="71" t="s">
        <v>24</v>
      </c>
      <c r="B22" s="6">
        <v>4</v>
      </c>
      <c r="C22" s="223"/>
      <c r="D22" s="224"/>
      <c r="E22" s="225"/>
      <c r="F22" s="223"/>
      <c r="G22" s="224"/>
      <c r="H22" s="224"/>
      <c r="I22" s="133"/>
      <c r="J22" s="198"/>
      <c r="L22" s="71" t="s">
        <v>24</v>
      </c>
      <c r="M22" s="6">
        <f>N22+O22</f>
        <v>4</v>
      </c>
      <c r="N22" s="16"/>
      <c r="O22" s="86">
        <v>4</v>
      </c>
      <c r="P22" s="89"/>
      <c r="Q22" s="89"/>
    </row>
    <row r="23" spans="1:17" ht="14.25" thickBot="1" thickTop="1">
      <c r="A23" s="71" t="s">
        <v>25</v>
      </c>
      <c r="B23" s="6">
        <f>M23</f>
        <v>5</v>
      </c>
      <c r="C23" s="151" t="s">
        <v>37</v>
      </c>
      <c r="D23" s="149"/>
      <c r="E23" s="9" t="s">
        <v>38</v>
      </c>
      <c r="F23" s="9" t="s">
        <v>39</v>
      </c>
      <c r="G23" s="9" t="s">
        <v>41</v>
      </c>
      <c r="H23" s="9" t="s">
        <v>40</v>
      </c>
      <c r="I23" s="133"/>
      <c r="J23" s="198"/>
      <c r="L23" s="88" t="s">
        <v>25</v>
      </c>
      <c r="M23" s="6">
        <f>N23+O23</f>
        <v>5</v>
      </c>
      <c r="N23" s="16">
        <v>0</v>
      </c>
      <c r="O23" s="86">
        <v>5</v>
      </c>
      <c r="P23" s="89"/>
      <c r="Q23" s="89"/>
    </row>
    <row r="24" spans="1:17" ht="14.25" thickBot="1" thickTop="1">
      <c r="A24" s="145" t="s">
        <v>26</v>
      </c>
      <c r="B24" s="197"/>
      <c r="C24" s="139"/>
      <c r="D24" s="140"/>
      <c r="E24" s="68"/>
      <c r="F24" s="68"/>
      <c r="G24" s="68"/>
      <c r="H24" s="31"/>
      <c r="I24" s="133"/>
      <c r="J24" s="198"/>
      <c r="L24" s="122" t="s">
        <v>208</v>
      </c>
      <c r="M24" s="123"/>
      <c r="N24" s="89">
        <f>N23+N22+N21+N20+N18+N17+N16+N15+N14+N12+N11+N10+N9</f>
        <v>0</v>
      </c>
      <c r="O24" s="89"/>
      <c r="P24" s="89"/>
      <c r="Q24" s="89"/>
    </row>
    <row r="25" spans="1:17" ht="14.25" thickBot="1" thickTop="1">
      <c r="A25" s="80" t="s">
        <v>27</v>
      </c>
      <c r="B25" s="128">
        <f>IF(Q8&gt;0,ROUNDUP(Q8,0),ROUNDDOWN(Q8,0))</f>
        <v>0</v>
      </c>
      <c r="C25" s="139"/>
      <c r="D25" s="140"/>
      <c r="E25" s="68"/>
      <c r="F25" s="68"/>
      <c r="G25" s="68"/>
      <c r="H25" s="31"/>
      <c r="I25" s="199"/>
      <c r="J25" s="200"/>
      <c r="L25" s="122" t="s">
        <v>42</v>
      </c>
      <c r="M25" s="123"/>
      <c r="N25" s="89">
        <f>SUM(D47,D46,D45,D44,D43,D42,D41,D40,D39,D38,D37,D36,D35,D34,D33,D32)</f>
        <v>0</v>
      </c>
      <c r="O25" s="89"/>
      <c r="P25" s="89"/>
      <c r="Q25" s="89"/>
    </row>
    <row r="26" spans="1:17" ht="14.25" thickBot="1" thickTop="1">
      <c r="A26" s="71" t="s">
        <v>28</v>
      </c>
      <c r="B26" s="128">
        <f>IF(Q9&gt;0,ROUNDUP(Q9,0),ROUNDDOWN(Q9,0))</f>
        <v>5</v>
      </c>
      <c r="C26" s="139"/>
      <c r="D26" s="140"/>
      <c r="E26" s="68"/>
      <c r="F26" s="68"/>
      <c r="G26" s="68"/>
      <c r="H26" s="31"/>
      <c r="I26" s="219" t="s">
        <v>53</v>
      </c>
      <c r="J26" s="220"/>
      <c r="L26" s="175" t="s">
        <v>66</v>
      </c>
      <c r="M26" s="176"/>
      <c r="N26" s="8">
        <f>H9-N27-N28-N29</f>
        <v>0</v>
      </c>
      <c r="O26" s="8"/>
      <c r="P26" s="8"/>
      <c r="Q26" s="8"/>
    </row>
    <row r="27" spans="1:17" ht="14.25" thickBot="1" thickTop="1">
      <c r="A27" s="81" t="s">
        <v>29</v>
      </c>
      <c r="B27" s="128">
        <f>IF(Q10&gt;0,ROUNDUP(Q10,0),ROUNDDOWN(Q10,0))</f>
        <v>5</v>
      </c>
      <c r="C27" s="139"/>
      <c r="D27" s="140"/>
      <c r="E27" s="68"/>
      <c r="F27" s="68"/>
      <c r="G27" s="68"/>
      <c r="H27" s="31"/>
      <c r="I27" s="221"/>
      <c r="J27" s="222"/>
      <c r="L27" s="124" t="s">
        <v>67</v>
      </c>
      <c r="M27" s="125"/>
      <c r="N27" s="8">
        <v>0</v>
      </c>
      <c r="O27" s="8">
        <f>N27/7</f>
        <v>0</v>
      </c>
      <c r="P27" s="177" t="s">
        <v>70</v>
      </c>
      <c r="Q27" s="177"/>
    </row>
    <row r="28" spans="1:17" ht="14.25" thickBot="1" thickTop="1">
      <c r="A28" s="151" t="s">
        <v>42</v>
      </c>
      <c r="B28" s="149"/>
      <c r="C28" s="149"/>
      <c r="D28" s="82" t="s">
        <v>43</v>
      </c>
      <c r="E28" s="149" t="s">
        <v>44</v>
      </c>
      <c r="F28" s="149"/>
      <c r="G28" s="149"/>
      <c r="H28" s="150"/>
      <c r="I28" s="165"/>
      <c r="J28" s="146"/>
      <c r="L28" s="124" t="s">
        <v>68</v>
      </c>
      <c r="M28" s="125"/>
      <c r="N28" s="8">
        <v>0</v>
      </c>
      <c r="O28" s="8">
        <f>N28/3</f>
        <v>0</v>
      </c>
      <c r="P28" s="177" t="s">
        <v>70</v>
      </c>
      <c r="Q28" s="177"/>
    </row>
    <row r="29" spans="1:17" ht="14.25" thickBot="1" thickTop="1">
      <c r="A29" s="209"/>
      <c r="B29" s="210"/>
      <c r="C29" s="211"/>
      <c r="D29" s="30">
        <v>4</v>
      </c>
      <c r="E29" s="22"/>
      <c r="F29" s="33"/>
      <c r="G29" s="34"/>
      <c r="H29" s="35"/>
      <c r="I29" s="217"/>
      <c r="J29" s="218"/>
      <c r="L29" s="175" t="s">
        <v>69</v>
      </c>
      <c r="M29" s="176"/>
      <c r="N29" s="8">
        <v>0</v>
      </c>
      <c r="O29" s="8">
        <f>N29/4</f>
        <v>0</v>
      </c>
      <c r="P29" s="177" t="s">
        <v>70</v>
      </c>
      <c r="Q29" s="177"/>
    </row>
    <row r="30" spans="1:10" ht="14.25" customHeight="1" thickBot="1">
      <c r="A30" s="178"/>
      <c r="B30" s="179"/>
      <c r="C30" s="180"/>
      <c r="D30" s="29">
        <v>3</v>
      </c>
      <c r="E30" s="23"/>
      <c r="F30" s="3"/>
      <c r="G30" s="3"/>
      <c r="H30" s="21"/>
      <c r="I30" s="217"/>
      <c r="J30" s="218"/>
    </row>
    <row r="31" spans="1:10" ht="13.5" thickBot="1">
      <c r="A31" s="178"/>
      <c r="B31" s="179"/>
      <c r="C31" s="180"/>
      <c r="D31" s="29">
        <v>3</v>
      </c>
      <c r="E31" s="28"/>
      <c r="F31" s="66"/>
      <c r="G31" s="66"/>
      <c r="H31" s="67"/>
      <c r="I31" s="217"/>
      <c r="J31" s="218"/>
    </row>
    <row r="32" spans="1:10" ht="13.5" thickBot="1">
      <c r="A32" s="178"/>
      <c r="B32" s="179"/>
      <c r="C32" s="180"/>
      <c r="D32" s="29"/>
      <c r="E32" s="23"/>
      <c r="F32" s="3"/>
      <c r="G32" s="3"/>
      <c r="H32" s="21"/>
      <c r="I32" s="217"/>
      <c r="J32" s="218"/>
    </row>
    <row r="33" spans="1:10" ht="13.5" thickBot="1">
      <c r="A33" s="178"/>
      <c r="B33" s="179"/>
      <c r="C33" s="180"/>
      <c r="D33" s="29"/>
      <c r="E33" s="23"/>
      <c r="F33" s="3"/>
      <c r="G33" s="3"/>
      <c r="H33" s="21"/>
      <c r="I33" s="217"/>
      <c r="J33" s="218"/>
    </row>
    <row r="34" spans="1:10" ht="13.5" thickBot="1">
      <c r="A34" s="178"/>
      <c r="B34" s="179"/>
      <c r="C34" s="180"/>
      <c r="D34" s="29"/>
      <c r="E34" s="23"/>
      <c r="F34" s="3"/>
      <c r="G34" s="3"/>
      <c r="H34" s="21"/>
      <c r="I34" s="217"/>
      <c r="J34" s="218"/>
    </row>
    <row r="35" spans="1:10" ht="13.5" thickBot="1">
      <c r="A35" s="178"/>
      <c r="B35" s="179"/>
      <c r="C35" s="180"/>
      <c r="D35" s="29"/>
      <c r="E35" s="23"/>
      <c r="F35" s="3"/>
      <c r="G35" s="3"/>
      <c r="H35" s="21"/>
      <c r="I35" s="217"/>
      <c r="J35" s="218"/>
    </row>
    <row r="36" spans="1:10" ht="13.5" thickBot="1">
      <c r="A36" s="178"/>
      <c r="B36" s="179"/>
      <c r="C36" s="180"/>
      <c r="D36" s="29"/>
      <c r="E36" s="23"/>
      <c r="F36" s="3"/>
      <c r="G36" s="3"/>
      <c r="H36" s="21"/>
      <c r="I36" s="217"/>
      <c r="J36" s="218"/>
    </row>
    <row r="37" spans="1:10" ht="13.5" thickBot="1">
      <c r="A37" s="178"/>
      <c r="B37" s="179"/>
      <c r="C37" s="180"/>
      <c r="D37" s="29"/>
      <c r="E37" s="23"/>
      <c r="F37" s="3"/>
      <c r="G37" s="3"/>
      <c r="H37" s="21"/>
      <c r="I37" s="217"/>
      <c r="J37" s="218"/>
    </row>
    <row r="38" spans="1:10" ht="13.5" thickBot="1">
      <c r="A38" s="178"/>
      <c r="B38" s="179"/>
      <c r="C38" s="180"/>
      <c r="D38" s="29"/>
      <c r="E38" s="23"/>
      <c r="F38" s="3"/>
      <c r="G38" s="3"/>
      <c r="H38" s="11"/>
      <c r="I38" s="147"/>
      <c r="J38" s="148"/>
    </row>
    <row r="39" spans="1:10" ht="14.25" thickBot="1" thickTop="1">
      <c r="A39" s="178"/>
      <c r="B39" s="179"/>
      <c r="C39" s="180"/>
      <c r="D39" s="29"/>
      <c r="E39" s="23"/>
      <c r="F39" s="3"/>
      <c r="G39" s="3"/>
      <c r="H39" s="11"/>
      <c r="I39" s="131"/>
      <c r="J39" s="132"/>
    </row>
    <row r="40" spans="1:10" ht="13.5" thickBot="1">
      <c r="A40" s="178"/>
      <c r="B40" s="179"/>
      <c r="C40" s="180"/>
      <c r="D40" s="29"/>
      <c r="E40" s="23"/>
      <c r="F40" s="3"/>
      <c r="G40" s="3"/>
      <c r="H40" s="11"/>
      <c r="I40" s="133"/>
      <c r="J40" s="198"/>
    </row>
    <row r="41" spans="1:10" ht="13.5" thickBot="1">
      <c r="A41" s="178"/>
      <c r="B41" s="179"/>
      <c r="C41" s="180"/>
      <c r="D41" s="29"/>
      <c r="E41" s="23"/>
      <c r="F41" s="3"/>
      <c r="G41" s="3"/>
      <c r="H41" s="11"/>
      <c r="I41" s="133"/>
      <c r="J41" s="198"/>
    </row>
    <row r="42" spans="1:10" ht="13.5" thickBot="1">
      <c r="A42" s="178"/>
      <c r="B42" s="179"/>
      <c r="C42" s="180"/>
      <c r="D42" s="29"/>
      <c r="E42" s="23"/>
      <c r="F42" s="3"/>
      <c r="G42" s="3"/>
      <c r="H42" s="11"/>
      <c r="I42" s="133"/>
      <c r="J42" s="198"/>
    </row>
    <row r="43" spans="1:10" ht="13.5" thickBot="1">
      <c r="A43" s="178"/>
      <c r="B43" s="179"/>
      <c r="C43" s="180"/>
      <c r="D43" s="29"/>
      <c r="E43" s="23"/>
      <c r="F43" s="3"/>
      <c r="G43" s="3"/>
      <c r="H43" s="11"/>
      <c r="I43" s="133"/>
      <c r="J43" s="198"/>
    </row>
    <row r="44" spans="1:10" ht="13.5" thickBot="1">
      <c r="A44" s="178"/>
      <c r="B44" s="179"/>
      <c r="C44" s="180"/>
      <c r="D44" s="29"/>
      <c r="E44" s="23"/>
      <c r="F44" s="3"/>
      <c r="G44" s="3"/>
      <c r="H44" s="11"/>
      <c r="I44" s="133"/>
      <c r="J44" s="198"/>
    </row>
    <row r="45" spans="1:10" ht="13.5" thickBot="1">
      <c r="A45" s="178"/>
      <c r="B45" s="179"/>
      <c r="C45" s="180"/>
      <c r="D45" s="29"/>
      <c r="E45" s="23"/>
      <c r="F45" s="3"/>
      <c r="G45" s="3"/>
      <c r="H45" s="11"/>
      <c r="I45" s="133"/>
      <c r="J45" s="198"/>
    </row>
    <row r="46" spans="1:10" ht="13.5" thickBot="1">
      <c r="A46" s="178"/>
      <c r="B46" s="179"/>
      <c r="C46" s="180"/>
      <c r="D46" s="29"/>
      <c r="E46" s="23"/>
      <c r="F46" s="3"/>
      <c r="G46" s="3"/>
      <c r="H46" s="11"/>
      <c r="I46" s="133"/>
      <c r="J46" s="198"/>
    </row>
    <row r="47" spans="1:10" ht="13.5" thickBot="1">
      <c r="A47" s="172"/>
      <c r="B47" s="173"/>
      <c r="C47" s="174"/>
      <c r="D47" s="83"/>
      <c r="E47" s="24"/>
      <c r="F47" s="7"/>
      <c r="G47" s="7"/>
      <c r="H47" s="13"/>
      <c r="I47" s="133"/>
      <c r="J47" s="198"/>
    </row>
    <row r="48" spans="1:10" ht="14.25" thickBot="1" thickTop="1">
      <c r="A48" s="172"/>
      <c r="B48" s="173"/>
      <c r="C48" s="174"/>
      <c r="D48" s="83"/>
      <c r="E48" s="24"/>
      <c r="F48" s="7"/>
      <c r="G48" s="7"/>
      <c r="H48" s="13"/>
      <c r="I48" s="199"/>
      <c r="J48" s="200"/>
    </row>
    <row r="49" ht="13.5" thickTop="1"/>
    <row r="56" ht="12.75">
      <c r="A56" s="58"/>
    </row>
    <row r="57" ht="12.75">
      <c r="A57" s="58"/>
    </row>
    <row r="58" ht="12.75">
      <c r="A58" s="58"/>
    </row>
  </sheetData>
  <mergeCells count="91">
    <mergeCell ref="L8:M8"/>
    <mergeCell ref="L13:M13"/>
    <mergeCell ref="L19:M19"/>
    <mergeCell ref="N13:O13"/>
    <mergeCell ref="N19:O19"/>
    <mergeCell ref="I39:J48"/>
    <mergeCell ref="I28:J38"/>
    <mergeCell ref="A24:B24"/>
    <mergeCell ref="I17:J25"/>
    <mergeCell ref="I26:J27"/>
    <mergeCell ref="F21:H21"/>
    <mergeCell ref="C22:E22"/>
    <mergeCell ref="F22:H22"/>
    <mergeCell ref="C23:D23"/>
    <mergeCell ref="C21:E21"/>
    <mergeCell ref="F20:H20"/>
    <mergeCell ref="C24:D24"/>
    <mergeCell ref="C25:D25"/>
    <mergeCell ref="C26:D26"/>
    <mergeCell ref="I16:J16"/>
    <mergeCell ref="F15:H15"/>
    <mergeCell ref="C17:E17"/>
    <mergeCell ref="F16:H16"/>
    <mergeCell ref="F17:H17"/>
    <mergeCell ref="C16:E16"/>
    <mergeCell ref="C15:E15"/>
    <mergeCell ref="A44:C44"/>
    <mergeCell ref="A45:C45"/>
    <mergeCell ref="A46:C46"/>
    <mergeCell ref="A47:C47"/>
    <mergeCell ref="A40:C40"/>
    <mergeCell ref="A41:C41"/>
    <mergeCell ref="A42:C42"/>
    <mergeCell ref="A43:C43"/>
    <mergeCell ref="A29:C29"/>
    <mergeCell ref="A30:C30"/>
    <mergeCell ref="A31:C31"/>
    <mergeCell ref="A3:B3"/>
    <mergeCell ref="A4:B4"/>
    <mergeCell ref="A5:B5"/>
    <mergeCell ref="C11:E11"/>
    <mergeCell ref="C3:D3"/>
    <mergeCell ref="C6:D6"/>
    <mergeCell ref="C9:E9"/>
    <mergeCell ref="A33:C33"/>
    <mergeCell ref="A34:C34"/>
    <mergeCell ref="A35:C35"/>
    <mergeCell ref="A36:C36"/>
    <mergeCell ref="H9:H10"/>
    <mergeCell ref="I8:J15"/>
    <mergeCell ref="C13:E13"/>
    <mergeCell ref="F8:G8"/>
    <mergeCell ref="F12:H12"/>
    <mergeCell ref="F13:H13"/>
    <mergeCell ref="F14:H14"/>
    <mergeCell ref="F11:H11"/>
    <mergeCell ref="C14:E14"/>
    <mergeCell ref="C8:E8"/>
    <mergeCell ref="E28:H28"/>
    <mergeCell ref="A28:C28"/>
    <mergeCell ref="A19:B19"/>
    <mergeCell ref="A13:B13"/>
    <mergeCell ref="C27:D27"/>
    <mergeCell ref="C18:E18"/>
    <mergeCell ref="F18:H18"/>
    <mergeCell ref="C19:E19"/>
    <mergeCell ref="F19:H19"/>
    <mergeCell ref="C20:E20"/>
    <mergeCell ref="A8:B8"/>
    <mergeCell ref="C12:E12"/>
    <mergeCell ref="C10:E10"/>
    <mergeCell ref="F9:G10"/>
    <mergeCell ref="F1:J1"/>
    <mergeCell ref="A1:E1"/>
    <mergeCell ref="A2:J2"/>
    <mergeCell ref="H7:J7"/>
    <mergeCell ref="C7:D7"/>
    <mergeCell ref="F3:G3"/>
    <mergeCell ref="I3:J3"/>
    <mergeCell ref="C5:D5"/>
    <mergeCell ref="C4:D4"/>
    <mergeCell ref="A48:C48"/>
    <mergeCell ref="L26:M26"/>
    <mergeCell ref="P27:Q27"/>
    <mergeCell ref="P28:Q28"/>
    <mergeCell ref="L29:M29"/>
    <mergeCell ref="P29:Q29"/>
    <mergeCell ref="A37:C37"/>
    <mergeCell ref="A38:C38"/>
    <mergeCell ref="A39:C39"/>
    <mergeCell ref="A32:C32"/>
  </mergeCells>
  <conditionalFormatting sqref="C50">
    <cfRule type="cellIs" priority="1" dxfId="0" operator="between" stopIfTrue="1">
      <formula>57</formula>
      <formula>57</formula>
    </cfRule>
    <cfRule type="cellIs" priority="2" dxfId="1" operator="notBetween" stopIfTrue="1">
      <formula>57</formula>
      <formula>57</formula>
    </cfRule>
  </conditionalFormatting>
  <conditionalFormatting sqref="N25">
    <cfRule type="cellIs" priority="3" dxfId="0" operator="between" stopIfTrue="1">
      <formula>12</formula>
      <formula>12</formula>
    </cfRule>
    <cfRule type="cellIs" priority="4" dxfId="1" operator="notEqual" stopIfTrue="1">
      <formula>12</formula>
    </cfRule>
  </conditionalFormatting>
  <conditionalFormatting sqref="O9:O10 M9:M10">
    <cfRule type="cellIs" priority="5" dxfId="1" operator="notBetween" stopIfTrue="1">
      <formula>4</formula>
      <formula>8</formula>
    </cfRule>
  </conditionalFormatting>
  <conditionalFormatting sqref="O12 O14:O15 O23 M12 M14:M15 M23">
    <cfRule type="cellIs" priority="6" dxfId="1" operator="notBetween" stopIfTrue="1">
      <formula>3</formula>
      <formula>7</formula>
    </cfRule>
  </conditionalFormatting>
  <conditionalFormatting sqref="O22 O20 O16:O17 M16:M17 M20 M22">
    <cfRule type="cellIs" priority="7" dxfId="1" operator="notBetween" stopIfTrue="1">
      <formula>2</formula>
      <formula>6</formula>
    </cfRule>
  </conditionalFormatting>
  <conditionalFormatting sqref="O21 M21">
    <cfRule type="cellIs" priority="8" dxfId="0" operator="notBetween" stopIfTrue="1">
      <formula>7</formula>
      <formula>3</formula>
    </cfRule>
  </conditionalFormatting>
  <conditionalFormatting sqref="N9:N23">
    <cfRule type="cellIs" priority="9" dxfId="1" operator="notBetween" stopIfTrue="1">
      <formula>2</formula>
      <formula>-2</formula>
    </cfRule>
  </conditionalFormatting>
  <conditionalFormatting sqref="N24">
    <cfRule type="cellIs" priority="10" dxfId="0" operator="equal" stopIfTrue="1">
      <formula>0</formula>
    </cfRule>
    <cfRule type="cellIs" priority="11" dxfId="1" operator="notEqual" stopIfTrue="1">
      <formula>0</formula>
    </cfRule>
  </conditionalFormatting>
  <conditionalFormatting sqref="N26">
    <cfRule type="cellIs" priority="12" dxfId="1" operator="lessThan" stopIfTrue="1">
      <formula>0</formula>
    </cfRule>
  </conditionalFormatting>
  <conditionalFormatting sqref="B9:B10">
    <cfRule type="cellIs" priority="13" dxfId="1" operator="notBetween" stopIfTrue="1">
      <formula>4</formula>
      <formula>9</formula>
    </cfRule>
  </conditionalFormatting>
  <conditionalFormatting sqref="B11">
    <cfRule type="cellIs" priority="14" dxfId="0" operator="between" stopIfTrue="1">
      <formula>2</formula>
      <formula>7</formula>
    </cfRule>
  </conditionalFormatting>
  <conditionalFormatting sqref="B12 B14:B15 B23">
    <cfRule type="cellIs" priority="15" dxfId="1" operator="notBetween" stopIfTrue="1">
      <formula>3</formula>
      <formula>8</formula>
    </cfRule>
  </conditionalFormatting>
  <conditionalFormatting sqref="B16:B17 B20 B22">
    <cfRule type="cellIs" priority="16" dxfId="1" operator="notBetween" stopIfTrue="1">
      <formula>2</formula>
      <formula>7</formula>
    </cfRule>
  </conditionalFormatting>
  <conditionalFormatting sqref="B21">
    <cfRule type="cellIs" priority="17" dxfId="0" operator="notBetween" stopIfTrue="1">
      <formula>3</formula>
      <formula>8</formula>
    </cfRule>
  </conditionalFormatting>
  <printOptions/>
  <pageMargins left="0.5" right="0.5" top="0.56" bottom="0.75" header="0.5" footer="0.5"/>
  <pageSetup firstPageNumber="1" useFirstPageNumber="1" horizontalDpi="720" verticalDpi="7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2" sqref="A2:J2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9.421875" style="0" customWidth="1"/>
    <col min="4" max="4" width="11.7109375" style="0" customWidth="1"/>
    <col min="5" max="5" width="11.00390625" style="0" customWidth="1"/>
    <col min="6" max="6" width="8.28125" style="0" customWidth="1"/>
    <col min="7" max="7" width="10.00390625" style="0" customWidth="1"/>
    <col min="8" max="8" width="6.7109375" style="0" customWidth="1"/>
    <col min="9" max="9" width="10.57421875" style="0" customWidth="1"/>
    <col min="10" max="10" width="8.57421875" style="0" customWidth="1"/>
    <col min="11" max="11" width="6.7109375" style="0" customWidth="1"/>
    <col min="12" max="12" width="13.421875" style="0" customWidth="1"/>
    <col min="15" max="15" width="17.28125" style="0" customWidth="1"/>
    <col min="17" max="17" width="11.28125" style="0" customWidth="1"/>
  </cols>
  <sheetData>
    <row r="1" spans="1:10" ht="16.5" customHeight="1" thickBot="1">
      <c r="A1" s="236" t="s">
        <v>35</v>
      </c>
      <c r="B1" s="184"/>
      <c r="C1" s="184"/>
      <c r="D1" s="184"/>
      <c r="E1" s="184"/>
      <c r="F1" s="184"/>
      <c r="G1" s="181" t="s">
        <v>491</v>
      </c>
      <c r="H1" s="181"/>
      <c r="I1" s="181"/>
      <c r="J1" s="182"/>
    </row>
    <row r="2" spans="1:10" ht="16.5" customHeight="1" thickTop="1">
      <c r="A2" s="237"/>
      <c r="B2" s="238"/>
      <c r="C2" s="238"/>
      <c r="D2" s="238"/>
      <c r="E2" s="238"/>
      <c r="F2" s="238"/>
      <c r="G2" s="238"/>
      <c r="H2" s="238"/>
      <c r="I2" s="238"/>
      <c r="J2" s="239"/>
    </row>
    <row r="3" spans="1:10" ht="12.75">
      <c r="A3" s="246" t="s">
        <v>9</v>
      </c>
      <c r="B3" s="247"/>
      <c r="C3" s="193"/>
      <c r="D3" s="195"/>
      <c r="E3" s="49" t="s">
        <v>0</v>
      </c>
      <c r="F3" s="191"/>
      <c r="G3" s="251"/>
      <c r="H3" s="49" t="s">
        <v>1</v>
      </c>
      <c r="I3" s="193"/>
      <c r="J3" s="194"/>
    </row>
    <row r="4" spans="1:10" ht="15" customHeight="1">
      <c r="A4" s="246" t="s">
        <v>30</v>
      </c>
      <c r="B4" s="247"/>
      <c r="C4" s="193"/>
      <c r="D4" s="195"/>
      <c r="E4" s="45" t="s">
        <v>6</v>
      </c>
      <c r="F4" s="1"/>
      <c r="G4" s="64" t="s">
        <v>4</v>
      </c>
      <c r="H4" s="2"/>
      <c r="I4" s="64" t="s">
        <v>5</v>
      </c>
      <c r="J4" s="26"/>
    </row>
    <row r="5" spans="1:10" ht="12.75">
      <c r="A5" s="246" t="s">
        <v>2</v>
      </c>
      <c r="B5" s="247"/>
      <c r="C5" s="193" t="s">
        <v>54</v>
      </c>
      <c r="D5" s="195"/>
      <c r="E5" s="49" t="s">
        <v>3</v>
      </c>
      <c r="F5" s="4"/>
      <c r="G5" s="45" t="s">
        <v>7</v>
      </c>
      <c r="H5" s="27"/>
      <c r="I5" s="45" t="s">
        <v>17</v>
      </c>
      <c r="J5" s="25"/>
    </row>
    <row r="6" spans="1:10" ht="12.75">
      <c r="A6" s="47" t="s">
        <v>52</v>
      </c>
      <c r="B6" s="61"/>
      <c r="C6" s="248" t="s">
        <v>46</v>
      </c>
      <c r="D6" s="249"/>
      <c r="E6" s="41"/>
      <c r="F6" s="62" t="s">
        <v>48</v>
      </c>
      <c r="G6" s="41"/>
      <c r="H6" s="50"/>
      <c r="I6" s="46" t="s">
        <v>8</v>
      </c>
      <c r="J6" s="38"/>
    </row>
    <row r="7" spans="1:10" ht="13.5" thickBot="1">
      <c r="A7" s="48" t="s">
        <v>51</v>
      </c>
      <c r="B7" s="60"/>
      <c r="C7" s="250" t="s">
        <v>47</v>
      </c>
      <c r="D7" s="247"/>
      <c r="E7" s="43"/>
      <c r="F7" s="63" t="s">
        <v>50</v>
      </c>
      <c r="G7" s="42"/>
      <c r="H7" s="230"/>
      <c r="I7" s="231"/>
      <c r="J7" s="232"/>
    </row>
    <row r="8" spans="1:17" ht="14.25" thickBot="1" thickTop="1">
      <c r="A8" s="196" t="s">
        <v>19</v>
      </c>
      <c r="B8" s="152"/>
      <c r="C8" s="206" t="s">
        <v>32</v>
      </c>
      <c r="D8" s="207"/>
      <c r="E8" s="208"/>
      <c r="F8" s="201" t="s">
        <v>33</v>
      </c>
      <c r="G8" s="245"/>
      <c r="H8" s="59" t="s">
        <v>34</v>
      </c>
      <c r="I8" s="133"/>
      <c r="J8" s="198"/>
      <c r="L8" s="196" t="s">
        <v>19</v>
      </c>
      <c r="M8" s="152"/>
      <c r="N8" s="90" t="s">
        <v>61</v>
      </c>
      <c r="O8" s="91" t="s">
        <v>64</v>
      </c>
      <c r="P8" s="136"/>
      <c r="Q8" s="171">
        <f>(B20+B22-9)/2</f>
        <v>0</v>
      </c>
    </row>
    <row r="9" spans="1:17" ht="14.25" thickBot="1" thickTop="1">
      <c r="A9" s="51" t="s">
        <v>18</v>
      </c>
      <c r="B9" s="10">
        <f>M9</f>
        <v>4</v>
      </c>
      <c r="C9" s="209"/>
      <c r="D9" s="210"/>
      <c r="E9" s="211"/>
      <c r="F9" s="165" t="s">
        <v>45</v>
      </c>
      <c r="G9" s="146"/>
      <c r="H9" s="144"/>
      <c r="I9" s="133"/>
      <c r="J9" s="198"/>
      <c r="L9" s="96" t="s">
        <v>18</v>
      </c>
      <c r="M9" s="10">
        <f>N9+O9</f>
        <v>4</v>
      </c>
      <c r="N9" s="87"/>
      <c r="O9" s="84">
        <v>4</v>
      </c>
      <c r="P9" s="137"/>
      <c r="Q9" s="171">
        <f>(B21+B16)/2</f>
        <v>5.5</v>
      </c>
    </row>
    <row r="10" spans="1:19" ht="14.25" thickBot="1" thickTop="1">
      <c r="A10" s="47" t="s">
        <v>10</v>
      </c>
      <c r="B10" s="11">
        <f>M10</f>
        <v>6</v>
      </c>
      <c r="C10" s="178"/>
      <c r="D10" s="179"/>
      <c r="E10" s="180"/>
      <c r="F10" s="147"/>
      <c r="G10" s="148"/>
      <c r="H10" s="130"/>
      <c r="I10" s="133"/>
      <c r="J10" s="198"/>
      <c r="L10" s="97" t="s">
        <v>10</v>
      </c>
      <c r="M10" s="11">
        <f>N10+O10</f>
        <v>6</v>
      </c>
      <c r="N10" s="87"/>
      <c r="O10" s="14">
        <v>6</v>
      </c>
      <c r="P10" s="137"/>
      <c r="Q10" s="171">
        <f>(B14+B15)/2</f>
        <v>5</v>
      </c>
      <c r="S10" s="89"/>
    </row>
    <row r="11" spans="1:17" ht="14.25" thickBot="1" thickTop="1">
      <c r="A11" s="47" t="s">
        <v>11</v>
      </c>
      <c r="B11" s="11">
        <f>M11</f>
        <v>5</v>
      </c>
      <c r="C11" s="178"/>
      <c r="D11" s="179"/>
      <c r="E11" s="180"/>
      <c r="F11" s="18"/>
      <c r="G11" s="19" t="s">
        <v>36</v>
      </c>
      <c r="H11" s="20"/>
      <c r="I11" s="133"/>
      <c r="J11" s="198"/>
      <c r="L11" s="97" t="s">
        <v>11</v>
      </c>
      <c r="M11" s="11">
        <f>N11+O11</f>
        <v>5</v>
      </c>
      <c r="N11" s="87"/>
      <c r="O11" s="14">
        <v>5</v>
      </c>
      <c r="P11" s="137"/>
      <c r="Q11" s="138"/>
    </row>
    <row r="12" spans="1:17" ht="14.25" thickBot="1" thickTop="1">
      <c r="A12" s="47" t="s">
        <v>12</v>
      </c>
      <c r="B12" s="11">
        <f>M12</f>
        <v>4</v>
      </c>
      <c r="C12" s="178"/>
      <c r="D12" s="179"/>
      <c r="E12" s="180"/>
      <c r="F12" s="209"/>
      <c r="G12" s="210"/>
      <c r="H12" s="211"/>
      <c r="I12" s="133"/>
      <c r="J12" s="198"/>
      <c r="L12" s="97" t="s">
        <v>12</v>
      </c>
      <c r="M12" s="11">
        <f>N12+O12</f>
        <v>4</v>
      </c>
      <c r="N12" s="87"/>
      <c r="O12" s="14">
        <v>4</v>
      </c>
      <c r="P12" s="137"/>
      <c r="Q12" s="138"/>
    </row>
    <row r="13" spans="1:17" ht="13.5" thickBot="1">
      <c r="A13" s="145" t="s">
        <v>21</v>
      </c>
      <c r="B13" s="197"/>
      <c r="C13" s="178"/>
      <c r="D13" s="179"/>
      <c r="E13" s="180"/>
      <c r="F13" s="178"/>
      <c r="G13" s="179"/>
      <c r="H13" s="180"/>
      <c r="I13" s="133"/>
      <c r="J13" s="198"/>
      <c r="L13" s="145" t="s">
        <v>21</v>
      </c>
      <c r="M13" s="252"/>
      <c r="N13" s="70"/>
      <c r="O13" s="69"/>
      <c r="P13" s="137"/>
      <c r="Q13" s="138"/>
    </row>
    <row r="14" spans="1:17" ht="14.25" thickBot="1" thickTop="1">
      <c r="A14" s="51" t="s">
        <v>13</v>
      </c>
      <c r="B14" s="10">
        <f>M14</f>
        <v>6</v>
      </c>
      <c r="C14" s="178"/>
      <c r="D14" s="179"/>
      <c r="E14" s="180"/>
      <c r="F14" s="178"/>
      <c r="G14" s="179"/>
      <c r="H14" s="180"/>
      <c r="I14" s="133"/>
      <c r="J14" s="198"/>
      <c r="L14" s="96" t="s">
        <v>13</v>
      </c>
      <c r="M14" s="10">
        <f>N14+O14</f>
        <v>6</v>
      </c>
      <c r="N14" s="16"/>
      <c r="O14" s="84">
        <v>6</v>
      </c>
      <c r="P14" s="137"/>
      <c r="Q14" s="138"/>
    </row>
    <row r="15" spans="1:17" ht="14.25" thickBot="1" thickTop="1">
      <c r="A15" s="47" t="s">
        <v>14</v>
      </c>
      <c r="B15" s="11">
        <f>M15</f>
        <v>4</v>
      </c>
      <c r="C15" s="178"/>
      <c r="D15" s="179"/>
      <c r="E15" s="180"/>
      <c r="F15" s="178"/>
      <c r="G15" s="179"/>
      <c r="H15" s="180"/>
      <c r="I15" s="215" t="s">
        <v>49</v>
      </c>
      <c r="J15" s="216"/>
      <c r="L15" s="97" t="s">
        <v>14</v>
      </c>
      <c r="M15" s="11">
        <f>N15+O15</f>
        <v>4</v>
      </c>
      <c r="N15" s="16"/>
      <c r="O15" s="14">
        <v>4</v>
      </c>
      <c r="P15" s="137"/>
      <c r="Q15" s="138"/>
    </row>
    <row r="16" spans="1:17" ht="14.25" thickBot="1" thickTop="1">
      <c r="A16" s="47" t="s">
        <v>15</v>
      </c>
      <c r="B16" s="11">
        <f>M16</f>
        <v>6</v>
      </c>
      <c r="C16" s="178"/>
      <c r="D16" s="179"/>
      <c r="E16" s="180"/>
      <c r="F16" s="178"/>
      <c r="G16" s="179"/>
      <c r="H16" s="179"/>
      <c r="I16" s="131"/>
      <c r="J16" s="132"/>
      <c r="L16" s="97" t="s">
        <v>15</v>
      </c>
      <c r="M16" s="11">
        <f>N16+O16</f>
        <v>6</v>
      </c>
      <c r="N16" s="16"/>
      <c r="O16" s="14">
        <v>6</v>
      </c>
      <c r="P16" s="137"/>
      <c r="Q16" s="138"/>
    </row>
    <row r="17" spans="1:17" ht="14.25" thickBot="1" thickTop="1">
      <c r="A17" s="47" t="s">
        <v>31</v>
      </c>
      <c r="B17" s="11">
        <f>M17</f>
        <v>4</v>
      </c>
      <c r="C17" s="178"/>
      <c r="D17" s="179"/>
      <c r="E17" s="180"/>
      <c r="F17" s="178"/>
      <c r="G17" s="179"/>
      <c r="H17" s="179"/>
      <c r="I17" s="133"/>
      <c r="J17" s="198"/>
      <c r="L17" s="97" t="s">
        <v>31</v>
      </c>
      <c r="M17" s="11">
        <f>N17+O17</f>
        <v>4</v>
      </c>
      <c r="N17" s="16"/>
      <c r="O17" s="14">
        <v>4</v>
      </c>
      <c r="P17" s="137"/>
      <c r="Q17" s="138"/>
    </row>
    <row r="18" spans="1:17" ht="14.25" thickBot="1" thickTop="1">
      <c r="A18" s="52" t="s">
        <v>20</v>
      </c>
      <c r="B18" s="13">
        <f>M18</f>
        <v>0</v>
      </c>
      <c r="C18" s="242"/>
      <c r="D18" s="243"/>
      <c r="E18" s="244"/>
      <c r="F18" s="242"/>
      <c r="G18" s="243"/>
      <c r="H18" s="243"/>
      <c r="I18" s="133"/>
      <c r="J18" s="198"/>
      <c r="L18" s="98" t="s">
        <v>20</v>
      </c>
      <c r="M18" s="13">
        <v>0</v>
      </c>
      <c r="N18" s="16"/>
      <c r="O18" s="15">
        <v>0</v>
      </c>
      <c r="P18" s="137"/>
      <c r="Q18" s="138"/>
    </row>
    <row r="19" spans="1:17" ht="14.25" thickBot="1" thickTop="1">
      <c r="A19" s="196" t="s">
        <v>22</v>
      </c>
      <c r="B19" s="152"/>
      <c r="C19" s="178"/>
      <c r="D19" s="179"/>
      <c r="E19" s="180"/>
      <c r="F19" s="178"/>
      <c r="G19" s="179"/>
      <c r="H19" s="179"/>
      <c r="I19" s="133"/>
      <c r="J19" s="198"/>
      <c r="L19" s="196" t="s">
        <v>22</v>
      </c>
      <c r="M19" s="152"/>
      <c r="N19" s="228"/>
      <c r="O19" s="229"/>
      <c r="P19" s="137"/>
      <c r="Q19" s="138"/>
    </row>
    <row r="20" spans="1:17" ht="14.25" thickBot="1" thickTop="1">
      <c r="A20" s="51" t="s">
        <v>16</v>
      </c>
      <c r="B20" s="5">
        <f>M20</f>
        <v>4</v>
      </c>
      <c r="C20" s="178"/>
      <c r="D20" s="179"/>
      <c r="E20" s="180"/>
      <c r="F20" s="178"/>
      <c r="G20" s="179"/>
      <c r="H20" s="179"/>
      <c r="I20" s="133"/>
      <c r="J20" s="198"/>
      <c r="L20" s="96" t="s">
        <v>16</v>
      </c>
      <c r="M20" s="5">
        <f>N20+O20</f>
        <v>4</v>
      </c>
      <c r="N20" s="16"/>
      <c r="O20" s="85">
        <v>4</v>
      </c>
      <c r="P20" s="137"/>
      <c r="Q20" s="138"/>
    </row>
    <row r="21" spans="1:17" ht="14.25" thickBot="1" thickTop="1">
      <c r="A21" s="47" t="s">
        <v>23</v>
      </c>
      <c r="B21" s="6">
        <f>M21</f>
        <v>5</v>
      </c>
      <c r="C21" s="178"/>
      <c r="D21" s="179"/>
      <c r="E21" s="180"/>
      <c r="F21" s="178"/>
      <c r="G21" s="179"/>
      <c r="H21" s="179"/>
      <c r="I21" s="133"/>
      <c r="J21" s="198"/>
      <c r="L21" s="97" t="s">
        <v>23</v>
      </c>
      <c r="M21" s="6">
        <f>N21+O21</f>
        <v>5</v>
      </c>
      <c r="N21" s="16"/>
      <c r="O21" s="86">
        <v>5</v>
      </c>
      <c r="P21" s="137"/>
      <c r="Q21" s="138"/>
    </row>
    <row r="22" spans="1:17" ht="14.25" thickBot="1" thickTop="1">
      <c r="A22" s="47" t="s">
        <v>24</v>
      </c>
      <c r="B22" s="6">
        <f>M22</f>
        <v>5</v>
      </c>
      <c r="C22" s="172"/>
      <c r="D22" s="173"/>
      <c r="E22" s="174"/>
      <c r="F22" s="172"/>
      <c r="G22" s="173"/>
      <c r="H22" s="173"/>
      <c r="I22" s="133"/>
      <c r="J22" s="198"/>
      <c r="L22" s="97" t="s">
        <v>24</v>
      </c>
      <c r="M22" s="6">
        <f>N22+O22</f>
        <v>5</v>
      </c>
      <c r="N22" s="16"/>
      <c r="O22" s="86">
        <v>5</v>
      </c>
      <c r="P22" s="137"/>
      <c r="Q22" s="138"/>
    </row>
    <row r="23" spans="1:17" ht="14.25" thickBot="1" thickTop="1">
      <c r="A23" s="47" t="s">
        <v>25</v>
      </c>
      <c r="B23" s="6">
        <f>M23</f>
        <v>4</v>
      </c>
      <c r="C23" s="151" t="s">
        <v>37</v>
      </c>
      <c r="D23" s="149"/>
      <c r="E23" s="44" t="s">
        <v>38</v>
      </c>
      <c r="F23" s="9" t="s">
        <v>39</v>
      </c>
      <c r="G23" s="9" t="s">
        <v>41</v>
      </c>
      <c r="H23" s="9" t="s">
        <v>40</v>
      </c>
      <c r="I23" s="133"/>
      <c r="J23" s="198"/>
      <c r="L23" s="99" t="s">
        <v>25</v>
      </c>
      <c r="M23" s="6">
        <f>N23+O23</f>
        <v>4</v>
      </c>
      <c r="N23" s="16">
        <v>0</v>
      </c>
      <c r="O23" s="86">
        <v>4</v>
      </c>
      <c r="P23" s="134"/>
      <c r="Q23" s="135"/>
    </row>
    <row r="24" spans="1:17" ht="14.25" thickBot="1" thickTop="1">
      <c r="A24" s="145" t="s">
        <v>26</v>
      </c>
      <c r="B24" s="197"/>
      <c r="C24" s="139"/>
      <c r="D24" s="140"/>
      <c r="E24" s="16"/>
      <c r="F24" s="16"/>
      <c r="G24" s="16"/>
      <c r="H24" s="17"/>
      <c r="I24" s="199"/>
      <c r="J24" s="200"/>
      <c r="L24" s="234" t="s">
        <v>208</v>
      </c>
      <c r="M24" s="235"/>
      <c r="N24" s="89">
        <f>N23+N22+N21+N20+N18+N17+N16+N15+N14+N12+N11+N10+N9</f>
        <v>0</v>
      </c>
      <c r="O24" s="233"/>
      <c r="P24" s="233"/>
      <c r="Q24" s="233"/>
    </row>
    <row r="25" spans="1:17" ht="14.25" thickBot="1" thickTop="1">
      <c r="A25" s="51" t="s">
        <v>27</v>
      </c>
      <c r="B25" s="128">
        <f>IF(Q8&gt;0,ROUNDUP(Q8,0),ROUNDDOWN(Q8,0))</f>
        <v>0</v>
      </c>
      <c r="C25" s="139"/>
      <c r="D25" s="140"/>
      <c r="E25" s="16"/>
      <c r="F25" s="16"/>
      <c r="G25" s="16"/>
      <c r="H25" s="17"/>
      <c r="I25" s="219" t="s">
        <v>53</v>
      </c>
      <c r="J25" s="220"/>
      <c r="L25" s="234" t="s">
        <v>42</v>
      </c>
      <c r="M25" s="235"/>
      <c r="N25" s="89">
        <f>SUM(D47,D46,D45,D44,D43,D42,D41,D40,D39,D38,D37,D36,D35,D34,D33,D32)</f>
        <v>0</v>
      </c>
      <c r="O25" s="233"/>
      <c r="P25" s="233"/>
      <c r="Q25" s="233"/>
    </row>
    <row r="26" spans="1:17" ht="14.25" thickBot="1" thickTop="1">
      <c r="A26" s="47" t="s">
        <v>28</v>
      </c>
      <c r="B26" s="128">
        <f>IF(Q9&gt;0,ROUNDUP(Q9,0),ROUNDDOWN(Q9,0))</f>
        <v>6</v>
      </c>
      <c r="C26" s="139"/>
      <c r="D26" s="140"/>
      <c r="E26" s="16"/>
      <c r="F26" s="16"/>
      <c r="G26" s="16"/>
      <c r="H26" s="17"/>
      <c r="I26" s="221"/>
      <c r="J26" s="222"/>
      <c r="L26" s="234" t="s">
        <v>66</v>
      </c>
      <c r="M26" s="235"/>
      <c r="N26" s="8">
        <f>H9-N27-N28-N29</f>
        <v>0</v>
      </c>
      <c r="O26" s="233"/>
      <c r="P26" s="233"/>
      <c r="Q26" s="233"/>
    </row>
    <row r="27" spans="1:17" ht="14.25" thickBot="1" thickTop="1">
      <c r="A27" s="52" t="s">
        <v>29</v>
      </c>
      <c r="B27" s="128">
        <f>IF(Q10&gt;0,ROUNDUP(Q10,0),ROUNDDOWN(Q10,0))</f>
        <v>5</v>
      </c>
      <c r="C27" s="139"/>
      <c r="D27" s="140"/>
      <c r="E27" s="16"/>
      <c r="F27" s="16"/>
      <c r="G27" s="16"/>
      <c r="H27" s="17"/>
      <c r="I27" s="165"/>
      <c r="J27" s="146"/>
      <c r="L27" s="234" t="s">
        <v>67</v>
      </c>
      <c r="M27" s="235"/>
      <c r="N27" s="8">
        <v>0</v>
      </c>
      <c r="O27" s="8">
        <f>N27/7</f>
        <v>0</v>
      </c>
      <c r="P27" s="177" t="s">
        <v>70</v>
      </c>
      <c r="Q27" s="177"/>
    </row>
    <row r="28" spans="1:17" ht="18" customHeight="1" thickBot="1" thickTop="1">
      <c r="A28" s="240" t="s">
        <v>42</v>
      </c>
      <c r="B28" s="241"/>
      <c r="C28" s="241"/>
      <c r="D28" s="44" t="s">
        <v>43</v>
      </c>
      <c r="E28" s="12"/>
      <c r="F28" s="9" t="s">
        <v>44</v>
      </c>
      <c r="G28" s="8"/>
      <c r="H28" s="8"/>
      <c r="I28" s="217"/>
      <c r="J28" s="218"/>
      <c r="L28" s="234" t="s">
        <v>68</v>
      </c>
      <c r="M28" s="235"/>
      <c r="N28" s="8">
        <v>0</v>
      </c>
      <c r="O28" s="8">
        <f>N28/3</f>
        <v>0</v>
      </c>
      <c r="P28" s="177" t="s">
        <v>70</v>
      </c>
      <c r="Q28" s="177"/>
    </row>
    <row r="29" spans="1:17" ht="14.25" thickBot="1" thickTop="1">
      <c r="A29" s="209"/>
      <c r="B29" s="210"/>
      <c r="C29" s="211"/>
      <c r="D29" s="30">
        <v>4</v>
      </c>
      <c r="E29" s="22"/>
      <c r="F29" s="33"/>
      <c r="G29" s="34"/>
      <c r="H29" s="35"/>
      <c r="I29" s="217"/>
      <c r="J29" s="218"/>
      <c r="L29" s="234" t="s">
        <v>69</v>
      </c>
      <c r="M29" s="235"/>
      <c r="N29" s="8">
        <v>0</v>
      </c>
      <c r="O29" s="8">
        <f>N29/4</f>
        <v>0</v>
      </c>
      <c r="P29" s="177" t="s">
        <v>70</v>
      </c>
      <c r="Q29" s="177"/>
    </row>
    <row r="30" spans="1:10" ht="13.5" thickBot="1">
      <c r="A30" s="178"/>
      <c r="B30" s="179"/>
      <c r="C30" s="180"/>
      <c r="D30" s="29">
        <v>3</v>
      </c>
      <c r="E30" s="23"/>
      <c r="F30" s="3"/>
      <c r="G30" s="3"/>
      <c r="H30" s="21"/>
      <c r="I30" s="217"/>
      <c r="J30" s="218"/>
    </row>
    <row r="31" spans="1:10" ht="13.5" thickBot="1">
      <c r="A31" s="178"/>
      <c r="B31" s="179"/>
      <c r="C31" s="180"/>
      <c r="D31" s="29">
        <v>3</v>
      </c>
      <c r="E31" s="28"/>
      <c r="F31" s="66"/>
      <c r="G31" s="66"/>
      <c r="H31" s="67"/>
      <c r="I31" s="217"/>
      <c r="J31" s="218"/>
    </row>
    <row r="32" spans="1:10" ht="13.5" thickBot="1">
      <c r="A32" s="178"/>
      <c r="B32" s="179"/>
      <c r="C32" s="180"/>
      <c r="D32" s="14"/>
      <c r="E32" s="23"/>
      <c r="F32" s="3"/>
      <c r="G32" s="3"/>
      <c r="H32" s="21"/>
      <c r="I32" s="217"/>
      <c r="J32" s="218"/>
    </row>
    <row r="33" spans="1:10" ht="13.5" thickBot="1">
      <c r="A33" s="178"/>
      <c r="B33" s="179"/>
      <c r="C33" s="180"/>
      <c r="D33" s="14"/>
      <c r="E33" s="23"/>
      <c r="F33" s="3"/>
      <c r="G33" s="3"/>
      <c r="H33" s="21"/>
      <c r="I33" s="217"/>
      <c r="J33" s="218"/>
    </row>
    <row r="34" spans="1:10" ht="13.5" thickBot="1">
      <c r="A34" s="178"/>
      <c r="B34" s="179"/>
      <c r="C34" s="180"/>
      <c r="D34" s="14"/>
      <c r="E34" s="23"/>
      <c r="F34" s="3"/>
      <c r="G34" s="3"/>
      <c r="H34" s="21"/>
      <c r="I34" s="217"/>
      <c r="J34" s="218"/>
    </row>
    <row r="35" spans="1:10" ht="13.5" thickBot="1">
      <c r="A35" s="178"/>
      <c r="B35" s="179"/>
      <c r="C35" s="180"/>
      <c r="D35" s="14"/>
      <c r="E35" s="23"/>
      <c r="F35" s="3"/>
      <c r="G35" s="3"/>
      <c r="H35" s="21"/>
      <c r="I35" s="217"/>
      <c r="J35" s="218"/>
    </row>
    <row r="36" spans="1:10" ht="13.5" thickBot="1">
      <c r="A36" s="178"/>
      <c r="B36" s="179"/>
      <c r="C36" s="180"/>
      <c r="D36" s="14"/>
      <c r="E36" s="23"/>
      <c r="F36" s="3"/>
      <c r="G36" s="3"/>
      <c r="H36" s="21"/>
      <c r="I36" s="217"/>
      <c r="J36" s="218"/>
    </row>
    <row r="37" spans="1:10" ht="13.5" thickBot="1">
      <c r="A37" s="178"/>
      <c r="B37" s="179"/>
      <c r="C37" s="180"/>
      <c r="D37" s="14"/>
      <c r="E37" s="23"/>
      <c r="F37" s="3"/>
      <c r="G37" s="3"/>
      <c r="H37" s="21"/>
      <c r="I37" s="147"/>
      <c r="J37" s="148"/>
    </row>
    <row r="38" spans="1:10" ht="14.25" thickBot="1" thickTop="1">
      <c r="A38" s="178"/>
      <c r="B38" s="179"/>
      <c r="C38" s="180"/>
      <c r="D38" s="14"/>
      <c r="E38" s="23"/>
      <c r="F38" s="3"/>
      <c r="G38" s="3"/>
      <c r="H38" s="11"/>
      <c r="I38" s="131"/>
      <c r="J38" s="132"/>
    </row>
    <row r="39" spans="1:10" ht="13.5" thickBot="1">
      <c r="A39" s="178"/>
      <c r="B39" s="179"/>
      <c r="C39" s="180"/>
      <c r="D39" s="14"/>
      <c r="E39" s="23"/>
      <c r="F39" s="3"/>
      <c r="G39" s="3"/>
      <c r="H39" s="11"/>
      <c r="I39" s="133"/>
      <c r="J39" s="198"/>
    </row>
    <row r="40" spans="1:10" ht="15" customHeight="1" thickBot="1">
      <c r="A40" s="178"/>
      <c r="B40" s="179"/>
      <c r="C40" s="180"/>
      <c r="D40" s="14"/>
      <c r="E40" s="23"/>
      <c r="F40" s="3"/>
      <c r="G40" s="3"/>
      <c r="H40" s="11"/>
      <c r="I40" s="133"/>
      <c r="J40" s="198"/>
    </row>
    <row r="41" spans="1:10" ht="14.25" customHeight="1" thickBot="1">
      <c r="A41" s="178"/>
      <c r="B41" s="179"/>
      <c r="C41" s="180"/>
      <c r="D41" s="14"/>
      <c r="E41" s="23"/>
      <c r="F41" s="3"/>
      <c r="G41" s="3"/>
      <c r="H41" s="11"/>
      <c r="I41" s="133"/>
      <c r="J41" s="198"/>
    </row>
    <row r="42" spans="1:10" ht="16.5" customHeight="1" thickBot="1">
      <c r="A42" s="178"/>
      <c r="B42" s="179"/>
      <c r="C42" s="180"/>
      <c r="D42" s="14"/>
      <c r="E42" s="23"/>
      <c r="F42" s="3"/>
      <c r="G42" s="3"/>
      <c r="H42" s="11"/>
      <c r="I42" s="133"/>
      <c r="J42" s="198"/>
    </row>
    <row r="43" spans="1:10" ht="15" customHeight="1" thickBot="1">
      <c r="A43" s="178"/>
      <c r="B43" s="179"/>
      <c r="C43" s="180"/>
      <c r="D43" s="14"/>
      <c r="E43" s="23"/>
      <c r="F43" s="3"/>
      <c r="G43" s="3"/>
      <c r="H43" s="11"/>
      <c r="I43" s="133"/>
      <c r="J43" s="198"/>
    </row>
    <row r="44" spans="1:10" ht="14.25" customHeight="1" thickBot="1">
      <c r="A44" s="178"/>
      <c r="B44" s="179"/>
      <c r="C44" s="180"/>
      <c r="D44" s="14"/>
      <c r="E44" s="23"/>
      <c r="F44" s="3"/>
      <c r="G44" s="3"/>
      <c r="H44" s="11"/>
      <c r="I44" s="133"/>
      <c r="J44" s="198"/>
    </row>
    <row r="45" spans="1:10" ht="14.25" customHeight="1" thickBot="1">
      <c r="A45" s="178"/>
      <c r="B45" s="179"/>
      <c r="C45" s="180"/>
      <c r="D45" s="14"/>
      <c r="E45" s="23"/>
      <c r="F45" s="3"/>
      <c r="G45" s="3"/>
      <c r="H45" s="11"/>
      <c r="I45" s="133"/>
      <c r="J45" s="198"/>
    </row>
    <row r="46" spans="1:10" ht="13.5" customHeight="1" thickBot="1">
      <c r="A46" s="178"/>
      <c r="B46" s="179"/>
      <c r="C46" s="180"/>
      <c r="D46" s="14"/>
      <c r="E46" s="23"/>
      <c r="F46" s="3"/>
      <c r="G46" s="3"/>
      <c r="H46" s="11"/>
      <c r="I46" s="133"/>
      <c r="J46" s="198"/>
    </row>
    <row r="47" spans="1:10" ht="13.5" customHeight="1" thickBot="1">
      <c r="A47" s="172"/>
      <c r="B47" s="173"/>
      <c r="C47" s="174"/>
      <c r="D47" s="15"/>
      <c r="E47" s="24"/>
      <c r="F47" s="7"/>
      <c r="G47" s="7"/>
      <c r="H47" s="13"/>
      <c r="I47" s="199"/>
      <c r="J47" s="200"/>
    </row>
    <row r="48" ht="13.5" thickTop="1"/>
    <row r="56" ht="12.75">
      <c r="A56" s="58"/>
    </row>
    <row r="57" ht="12.75">
      <c r="A57" s="58"/>
    </row>
    <row r="58" ht="12.75">
      <c r="A58" s="58"/>
    </row>
  </sheetData>
  <mergeCells count="92">
    <mergeCell ref="L13:M13"/>
    <mergeCell ref="L19:M19"/>
    <mergeCell ref="N19:O19"/>
    <mergeCell ref="A3:B3"/>
    <mergeCell ref="C3:D3"/>
    <mergeCell ref="F3:G3"/>
    <mergeCell ref="I3:J3"/>
    <mergeCell ref="C8:E8"/>
    <mergeCell ref="F8:G8"/>
    <mergeCell ref="A4:B4"/>
    <mergeCell ref="C4:D4"/>
    <mergeCell ref="A5:B5"/>
    <mergeCell ref="C5:D5"/>
    <mergeCell ref="A8:B8"/>
    <mergeCell ref="C6:D6"/>
    <mergeCell ref="C7:D7"/>
    <mergeCell ref="C11:E11"/>
    <mergeCell ref="C12:E12"/>
    <mergeCell ref="F12:H12"/>
    <mergeCell ref="C13:E13"/>
    <mergeCell ref="F13:H13"/>
    <mergeCell ref="C9:E9"/>
    <mergeCell ref="F9:G10"/>
    <mergeCell ref="H9:H10"/>
    <mergeCell ref="C10:E10"/>
    <mergeCell ref="C19:E19"/>
    <mergeCell ref="F19:H19"/>
    <mergeCell ref="F14:H14"/>
    <mergeCell ref="C15:E15"/>
    <mergeCell ref="F15:H15"/>
    <mergeCell ref="C21:E21"/>
    <mergeCell ref="F21:H21"/>
    <mergeCell ref="I15:J15"/>
    <mergeCell ref="C16:E16"/>
    <mergeCell ref="F16:H16"/>
    <mergeCell ref="I16:J24"/>
    <mergeCell ref="C17:E17"/>
    <mergeCell ref="F17:H17"/>
    <mergeCell ref="C18:E18"/>
    <mergeCell ref="F18:H18"/>
    <mergeCell ref="A46:C46"/>
    <mergeCell ref="A47:C47"/>
    <mergeCell ref="A38:C38"/>
    <mergeCell ref="A29:C29"/>
    <mergeCell ref="A30:C30"/>
    <mergeCell ref="A31:C31"/>
    <mergeCell ref="A37:C37"/>
    <mergeCell ref="C26:D26"/>
    <mergeCell ref="C27:D27"/>
    <mergeCell ref="A28:C28"/>
    <mergeCell ref="I38:J47"/>
    <mergeCell ref="A39:C39"/>
    <mergeCell ref="A40:C40"/>
    <mergeCell ref="A41:C41"/>
    <mergeCell ref="A42:C42"/>
    <mergeCell ref="A43:C43"/>
    <mergeCell ref="A44:C44"/>
    <mergeCell ref="C24:D24"/>
    <mergeCell ref="C20:E20"/>
    <mergeCell ref="I27:J37"/>
    <mergeCell ref="A45:C45"/>
    <mergeCell ref="A34:C34"/>
    <mergeCell ref="A35:C35"/>
    <mergeCell ref="C25:D25"/>
    <mergeCell ref="A36:C36"/>
    <mergeCell ref="A32:C32"/>
    <mergeCell ref="A33:C33"/>
    <mergeCell ref="L29:M29"/>
    <mergeCell ref="P29:Q29"/>
    <mergeCell ref="L27:M27"/>
    <mergeCell ref="L28:M28"/>
    <mergeCell ref="P27:Q27"/>
    <mergeCell ref="A1:F1"/>
    <mergeCell ref="G1:J1"/>
    <mergeCell ref="A2:J2"/>
    <mergeCell ref="P28:Q28"/>
    <mergeCell ref="C22:E22"/>
    <mergeCell ref="C14:E14"/>
    <mergeCell ref="A13:B13"/>
    <mergeCell ref="A19:B19"/>
    <mergeCell ref="A24:B24"/>
    <mergeCell ref="C23:D23"/>
    <mergeCell ref="H7:J7"/>
    <mergeCell ref="O24:Q26"/>
    <mergeCell ref="L24:M24"/>
    <mergeCell ref="L25:M25"/>
    <mergeCell ref="L26:M26"/>
    <mergeCell ref="I25:J26"/>
    <mergeCell ref="F22:H22"/>
    <mergeCell ref="F20:H20"/>
    <mergeCell ref="I8:J14"/>
    <mergeCell ref="L8:M8"/>
  </mergeCells>
  <conditionalFormatting sqref="C49">
    <cfRule type="cellIs" priority="1" dxfId="0" operator="between" stopIfTrue="1">
      <formula>57</formula>
      <formula>57</formula>
    </cfRule>
    <cfRule type="cellIs" priority="2" dxfId="1" operator="notBetween" stopIfTrue="1">
      <formula>57</formula>
      <formula>57</formula>
    </cfRule>
  </conditionalFormatting>
  <conditionalFormatting sqref="O9:O10 M16 M14 M10 M23">
    <cfRule type="cellIs" priority="3" dxfId="1" operator="notBetween" stopIfTrue="1">
      <formula>4</formula>
      <formula>8</formula>
    </cfRule>
  </conditionalFormatting>
  <conditionalFormatting sqref="O12 M11 O23 O14:O15 M22">
    <cfRule type="cellIs" priority="4" dxfId="1" operator="notBetween" stopIfTrue="1">
      <formula>3</formula>
      <formula>7</formula>
    </cfRule>
  </conditionalFormatting>
  <conditionalFormatting sqref="O20 O22 O16:O17 M9 M12 M15 M17 M20">
    <cfRule type="cellIs" priority="5" dxfId="1" operator="notBetween" stopIfTrue="1">
      <formula>2</formula>
      <formula>6</formula>
    </cfRule>
  </conditionalFormatting>
  <conditionalFormatting sqref="O21">
    <cfRule type="cellIs" priority="6" dxfId="0" operator="notBetween" stopIfTrue="1">
      <formula>7</formula>
      <formula>3</formula>
    </cfRule>
  </conditionalFormatting>
  <conditionalFormatting sqref="N9:N12 N14:N23">
    <cfRule type="cellIs" priority="7" dxfId="1" operator="notBetween" stopIfTrue="1">
      <formula>2</formula>
      <formula>-2</formula>
    </cfRule>
  </conditionalFormatting>
  <conditionalFormatting sqref="M21">
    <cfRule type="cellIs" priority="8" dxfId="0" operator="notBetween" stopIfTrue="1">
      <formula>3</formula>
      <formula>7</formula>
    </cfRule>
  </conditionalFormatting>
  <conditionalFormatting sqref="N24">
    <cfRule type="cellIs" priority="9" dxfId="0" operator="equal" stopIfTrue="1">
      <formula>0</formula>
    </cfRule>
    <cfRule type="cellIs" priority="10" dxfId="1" operator="notEqual" stopIfTrue="1">
      <formula>0</formula>
    </cfRule>
  </conditionalFormatting>
  <conditionalFormatting sqref="N25">
    <cfRule type="cellIs" priority="11" dxfId="0" operator="between" stopIfTrue="1">
      <formula>12</formula>
      <formula>12</formula>
    </cfRule>
    <cfRule type="cellIs" priority="12" dxfId="1" operator="notEqual" stopIfTrue="1">
      <formula>12</formula>
    </cfRule>
  </conditionalFormatting>
  <conditionalFormatting sqref="N26">
    <cfRule type="cellIs" priority="13" dxfId="1" operator="lessThan" stopIfTrue="1">
      <formula>0</formula>
    </cfRule>
  </conditionalFormatting>
  <conditionalFormatting sqref="B9 B12 B15 B17 B20">
    <cfRule type="cellIs" priority="14" dxfId="1" operator="notBetween" stopIfTrue="1">
      <formula>1</formula>
      <formula>7</formula>
    </cfRule>
  </conditionalFormatting>
  <conditionalFormatting sqref="B11">
    <cfRule type="cellIs" priority="15" dxfId="2" operator="notBetween" stopIfTrue="1">
      <formula>2</formula>
      <formula>8</formula>
    </cfRule>
  </conditionalFormatting>
  <conditionalFormatting sqref="B10 B14 B16 B23">
    <cfRule type="cellIs" priority="16" dxfId="1" operator="notBetween" stopIfTrue="1">
      <formula>3</formula>
      <formula>9</formula>
    </cfRule>
  </conditionalFormatting>
  <conditionalFormatting sqref="B21:B22">
    <cfRule type="cellIs" priority="17" dxfId="1" operator="notBetween" stopIfTrue="1">
      <formula>2</formula>
      <formula>8</formula>
    </cfRule>
  </conditionalFormatting>
  <printOptions/>
  <pageMargins left="0.5" right="0.5" top="0.75" bottom="0.75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:J2"/>
    </sheetView>
  </sheetViews>
  <sheetFormatPr defaultColWidth="9.140625" defaultRowHeight="12.75"/>
  <cols>
    <col min="1" max="1" width="12.57421875" style="0" customWidth="1"/>
    <col min="2" max="3" width="7.140625" style="0" customWidth="1"/>
    <col min="4" max="4" width="10.28125" style="0" customWidth="1"/>
    <col min="5" max="5" width="11.28125" style="0" customWidth="1"/>
    <col min="7" max="7" width="10.8515625" style="0" customWidth="1"/>
    <col min="8" max="8" width="8.28125" style="0" customWidth="1"/>
    <col min="9" max="9" width="10.28125" style="0" customWidth="1"/>
    <col min="10" max="10" width="8.00390625" style="0" customWidth="1"/>
    <col min="11" max="11" width="6.7109375" style="0" customWidth="1"/>
    <col min="12" max="12" width="12.8515625" style="0" customWidth="1"/>
    <col min="15" max="15" width="13.28125" style="0" customWidth="1"/>
    <col min="17" max="17" width="10.28125" style="0" customWidth="1"/>
  </cols>
  <sheetData>
    <row r="1" spans="1:10" ht="16.5" customHeight="1" thickBot="1">
      <c r="A1" s="183" t="s">
        <v>35</v>
      </c>
      <c r="B1" s="184"/>
      <c r="C1" s="184"/>
      <c r="D1" s="184"/>
      <c r="E1" s="184"/>
      <c r="F1" s="181" t="s">
        <v>492</v>
      </c>
      <c r="G1" s="181"/>
      <c r="H1" s="181"/>
      <c r="I1" s="181"/>
      <c r="J1" s="182"/>
    </row>
    <row r="2" spans="1:10" ht="14.25" customHeight="1" thickTop="1">
      <c r="A2" s="253"/>
      <c r="B2" s="254"/>
      <c r="C2" s="254"/>
      <c r="D2" s="254"/>
      <c r="E2" s="254"/>
      <c r="F2" s="254"/>
      <c r="G2" s="254"/>
      <c r="H2" s="254"/>
      <c r="I2" s="254"/>
      <c r="J2" s="255"/>
    </row>
    <row r="3" spans="1:10" ht="13.5" customHeight="1">
      <c r="A3" s="264" t="s">
        <v>9</v>
      </c>
      <c r="B3" s="265"/>
      <c r="C3" s="193"/>
      <c r="D3" s="195"/>
      <c r="E3" s="112" t="s">
        <v>0</v>
      </c>
      <c r="F3" s="191"/>
      <c r="G3" s="192"/>
      <c r="H3" s="112" t="s">
        <v>1</v>
      </c>
      <c r="I3" s="193"/>
      <c r="J3" s="194"/>
    </row>
    <row r="4" spans="1:10" ht="12" customHeight="1">
      <c r="A4" s="264" t="s">
        <v>30</v>
      </c>
      <c r="B4" s="265"/>
      <c r="C4" s="193"/>
      <c r="D4" s="195"/>
      <c r="E4" s="113" t="s">
        <v>6</v>
      </c>
      <c r="F4" s="40"/>
      <c r="G4" s="112" t="s">
        <v>4</v>
      </c>
      <c r="H4" s="39"/>
      <c r="I4" s="116" t="s">
        <v>5</v>
      </c>
      <c r="J4" s="26"/>
    </row>
    <row r="5" spans="1:10" ht="12.75">
      <c r="A5" s="264" t="s">
        <v>2</v>
      </c>
      <c r="B5" s="265"/>
      <c r="C5" s="193" t="s">
        <v>56</v>
      </c>
      <c r="D5" s="195"/>
      <c r="E5" s="112" t="s">
        <v>3</v>
      </c>
      <c r="F5" s="4"/>
      <c r="G5" s="113" t="s">
        <v>7</v>
      </c>
      <c r="H5" s="27"/>
      <c r="I5" s="113" t="s">
        <v>17</v>
      </c>
      <c r="J5" s="25"/>
    </row>
    <row r="6" spans="1:10" ht="12.75">
      <c r="A6" s="107" t="s">
        <v>47</v>
      </c>
      <c r="B6" s="103"/>
      <c r="C6" s="260" t="s">
        <v>46</v>
      </c>
      <c r="D6" s="261"/>
      <c r="E6" s="41"/>
      <c r="F6" s="114" t="s">
        <v>48</v>
      </c>
      <c r="G6" s="41"/>
      <c r="H6" s="105"/>
      <c r="I6" s="111" t="s">
        <v>8</v>
      </c>
      <c r="J6" s="38"/>
    </row>
    <row r="7" spans="1:13" ht="13.5" thickBot="1">
      <c r="A7" s="110" t="s">
        <v>51</v>
      </c>
      <c r="B7" s="104"/>
      <c r="C7" s="262" t="s">
        <v>52</v>
      </c>
      <c r="D7" s="263"/>
      <c r="E7" s="43"/>
      <c r="F7" s="115" t="s">
        <v>50</v>
      </c>
      <c r="G7" s="42"/>
      <c r="H7" s="256"/>
      <c r="I7" s="257"/>
      <c r="J7" s="258"/>
      <c r="M7" s="58"/>
    </row>
    <row r="8" spans="1:17" ht="14.25" thickBot="1" thickTop="1">
      <c r="A8" s="196" t="s">
        <v>19</v>
      </c>
      <c r="B8" s="197"/>
      <c r="C8" s="206" t="s">
        <v>32</v>
      </c>
      <c r="D8" s="207"/>
      <c r="E8" s="208"/>
      <c r="F8" s="201" t="s">
        <v>33</v>
      </c>
      <c r="G8" s="245"/>
      <c r="H8" s="59" t="s">
        <v>34</v>
      </c>
      <c r="I8" s="131"/>
      <c r="J8" s="132"/>
      <c r="L8" s="196" t="s">
        <v>19</v>
      </c>
      <c r="M8" s="152"/>
      <c r="N8" s="90" t="s">
        <v>61</v>
      </c>
      <c r="O8" s="91" t="s">
        <v>63</v>
      </c>
      <c r="P8" s="89"/>
      <c r="Q8" s="89"/>
    </row>
    <row r="9" spans="1:17" ht="14.25" thickBot="1" thickTop="1">
      <c r="A9" s="106" t="s">
        <v>18</v>
      </c>
      <c r="B9" s="10">
        <f>M9</f>
        <v>4</v>
      </c>
      <c r="C9" s="209"/>
      <c r="D9" s="210"/>
      <c r="E9" s="211"/>
      <c r="F9" s="165" t="s">
        <v>58</v>
      </c>
      <c r="G9" s="146"/>
      <c r="H9" s="144"/>
      <c r="I9" s="133"/>
      <c r="J9" s="198"/>
      <c r="L9" s="106" t="s">
        <v>18</v>
      </c>
      <c r="M9" s="10">
        <f>N9+O9</f>
        <v>4</v>
      </c>
      <c r="N9" s="87"/>
      <c r="O9" s="84">
        <v>4</v>
      </c>
      <c r="P9" s="89"/>
      <c r="Q9" s="89"/>
    </row>
    <row r="10" spans="1:17" ht="14.25" thickBot="1" thickTop="1">
      <c r="A10" s="107" t="s">
        <v>10</v>
      </c>
      <c r="B10" s="11">
        <f>M10</f>
        <v>4</v>
      </c>
      <c r="C10" s="178"/>
      <c r="D10" s="179"/>
      <c r="E10" s="180"/>
      <c r="F10" s="147"/>
      <c r="G10" s="148"/>
      <c r="H10" s="130"/>
      <c r="I10" s="133"/>
      <c r="J10" s="198"/>
      <c r="L10" s="107" t="s">
        <v>10</v>
      </c>
      <c r="M10" s="11">
        <f>N10+O10</f>
        <v>4</v>
      </c>
      <c r="N10" s="87"/>
      <c r="O10" s="14">
        <v>4</v>
      </c>
      <c r="P10" s="89"/>
      <c r="Q10" s="89"/>
    </row>
    <row r="11" spans="1:17" ht="14.25" thickBot="1" thickTop="1">
      <c r="A11" s="107" t="s">
        <v>11</v>
      </c>
      <c r="B11" s="11">
        <f>M11</f>
        <v>6</v>
      </c>
      <c r="C11" s="178"/>
      <c r="D11" s="179"/>
      <c r="E11" s="180"/>
      <c r="F11" s="18"/>
      <c r="G11" s="19" t="s">
        <v>36</v>
      </c>
      <c r="H11" s="20"/>
      <c r="I11" s="133"/>
      <c r="J11" s="198"/>
      <c r="L11" s="107" t="s">
        <v>11</v>
      </c>
      <c r="M11" s="11">
        <f>N11+O11</f>
        <v>6</v>
      </c>
      <c r="N11" s="87"/>
      <c r="O11" s="14">
        <v>6</v>
      </c>
      <c r="P11" s="89"/>
      <c r="Q11" s="89"/>
    </row>
    <row r="12" spans="1:17" ht="14.25" thickBot="1" thickTop="1">
      <c r="A12" s="107" t="s">
        <v>12</v>
      </c>
      <c r="B12" s="11">
        <f>M12</f>
        <v>3</v>
      </c>
      <c r="C12" s="178"/>
      <c r="D12" s="179"/>
      <c r="E12" s="180"/>
      <c r="F12" s="209"/>
      <c r="G12" s="210"/>
      <c r="H12" s="211"/>
      <c r="I12" s="133"/>
      <c r="J12" s="198"/>
      <c r="L12" s="107" t="s">
        <v>12</v>
      </c>
      <c r="M12" s="11">
        <f>N12+O12</f>
        <v>3</v>
      </c>
      <c r="N12" s="87"/>
      <c r="O12" s="14">
        <v>3</v>
      </c>
      <c r="P12" s="89"/>
      <c r="Q12" s="89"/>
    </row>
    <row r="13" spans="1:17" ht="13.5" thickBot="1">
      <c r="A13" s="145" t="s">
        <v>21</v>
      </c>
      <c r="B13" s="197"/>
      <c r="C13" s="178"/>
      <c r="D13" s="179"/>
      <c r="E13" s="180"/>
      <c r="F13" s="178"/>
      <c r="G13" s="179"/>
      <c r="H13" s="180"/>
      <c r="I13" s="133"/>
      <c r="J13" s="198"/>
      <c r="L13" s="145" t="s">
        <v>21</v>
      </c>
      <c r="M13" s="252"/>
      <c r="N13" s="70"/>
      <c r="O13" s="69"/>
      <c r="P13" s="89"/>
      <c r="Q13" s="89"/>
    </row>
    <row r="14" spans="1:17" ht="14.25" thickBot="1" thickTop="1">
      <c r="A14" s="106" t="s">
        <v>13</v>
      </c>
      <c r="B14" s="10">
        <f>M14</f>
        <v>5</v>
      </c>
      <c r="C14" s="178"/>
      <c r="D14" s="179"/>
      <c r="E14" s="180"/>
      <c r="F14" s="178"/>
      <c r="G14" s="179"/>
      <c r="H14" s="180"/>
      <c r="I14" s="199"/>
      <c r="J14" s="200"/>
      <c r="L14" s="106" t="s">
        <v>13</v>
      </c>
      <c r="M14" s="10">
        <f>N14+O14</f>
        <v>5</v>
      </c>
      <c r="N14" s="16"/>
      <c r="O14" s="84">
        <v>5</v>
      </c>
      <c r="P14" s="89"/>
      <c r="Q14" s="89"/>
    </row>
    <row r="15" spans="1:17" ht="14.25" thickBot="1" thickTop="1">
      <c r="A15" s="107" t="s">
        <v>14</v>
      </c>
      <c r="B15" s="11">
        <f>M15</f>
        <v>5</v>
      </c>
      <c r="C15" s="178"/>
      <c r="D15" s="179"/>
      <c r="E15" s="180"/>
      <c r="F15" s="178"/>
      <c r="G15" s="179"/>
      <c r="H15" s="180"/>
      <c r="I15" s="215" t="s">
        <v>49</v>
      </c>
      <c r="J15" s="216"/>
      <c r="L15" s="107" t="s">
        <v>14</v>
      </c>
      <c r="M15" s="11">
        <f>N15+O15</f>
        <v>5</v>
      </c>
      <c r="N15" s="16"/>
      <c r="O15" s="14">
        <v>5</v>
      </c>
      <c r="P15" s="89"/>
      <c r="Q15" s="89"/>
    </row>
    <row r="16" spans="1:17" ht="14.25" thickBot="1" thickTop="1">
      <c r="A16" s="107" t="s">
        <v>15</v>
      </c>
      <c r="B16" s="11">
        <f>M16</f>
        <v>4</v>
      </c>
      <c r="C16" s="178"/>
      <c r="D16" s="179"/>
      <c r="E16" s="180"/>
      <c r="F16" s="178"/>
      <c r="G16" s="179"/>
      <c r="H16" s="179"/>
      <c r="I16" s="131"/>
      <c r="J16" s="132"/>
      <c r="L16" s="107" t="s">
        <v>15</v>
      </c>
      <c r="M16" s="11">
        <f>N16+O16</f>
        <v>4</v>
      </c>
      <c r="N16" s="16"/>
      <c r="O16" s="14">
        <v>4</v>
      </c>
      <c r="P16" s="89"/>
      <c r="Q16" s="89"/>
    </row>
    <row r="17" spans="1:17" ht="14.25" thickBot="1" thickTop="1">
      <c r="A17" s="107" t="s">
        <v>31</v>
      </c>
      <c r="B17" s="11">
        <f>M17</f>
        <v>4</v>
      </c>
      <c r="C17" s="178"/>
      <c r="D17" s="179"/>
      <c r="E17" s="180"/>
      <c r="F17" s="178"/>
      <c r="G17" s="179"/>
      <c r="H17" s="179"/>
      <c r="I17" s="133"/>
      <c r="J17" s="198"/>
      <c r="L17" s="107" t="s">
        <v>31</v>
      </c>
      <c r="M17" s="11">
        <f>N17+O17</f>
        <v>4</v>
      </c>
      <c r="N17" s="16"/>
      <c r="O17" s="14">
        <v>4</v>
      </c>
      <c r="P17" s="89"/>
      <c r="Q17" s="89"/>
    </row>
    <row r="18" spans="1:17" ht="14.25" thickBot="1" thickTop="1">
      <c r="A18" s="108" t="s">
        <v>20</v>
      </c>
      <c r="B18" s="13">
        <f>M18</f>
        <v>0</v>
      </c>
      <c r="C18" s="242"/>
      <c r="D18" s="243"/>
      <c r="E18" s="244"/>
      <c r="F18" s="242"/>
      <c r="G18" s="243"/>
      <c r="H18" s="243"/>
      <c r="I18" s="133"/>
      <c r="J18" s="198"/>
      <c r="L18" s="108" t="s">
        <v>20</v>
      </c>
      <c r="M18" s="13">
        <v>0</v>
      </c>
      <c r="N18" s="16"/>
      <c r="O18" s="15">
        <v>0</v>
      </c>
      <c r="P18" s="89"/>
      <c r="Q18" s="89"/>
    </row>
    <row r="19" spans="1:17" ht="14.25" thickBot="1" thickTop="1">
      <c r="A19" s="196" t="s">
        <v>22</v>
      </c>
      <c r="B19" s="152"/>
      <c r="C19" s="178"/>
      <c r="D19" s="179"/>
      <c r="E19" s="180"/>
      <c r="F19" s="178"/>
      <c r="G19" s="179"/>
      <c r="H19" s="179"/>
      <c r="I19" s="133"/>
      <c r="J19" s="198"/>
      <c r="L19" s="196" t="s">
        <v>22</v>
      </c>
      <c r="M19" s="152"/>
      <c r="N19" s="228"/>
      <c r="O19" s="229"/>
      <c r="P19" s="89"/>
      <c r="Q19" s="89"/>
    </row>
    <row r="20" spans="1:17" ht="14.25" thickBot="1" thickTop="1">
      <c r="A20" s="106" t="s">
        <v>16</v>
      </c>
      <c r="B20" s="5">
        <f>M20</f>
        <v>6</v>
      </c>
      <c r="C20" s="178"/>
      <c r="D20" s="179"/>
      <c r="E20" s="180"/>
      <c r="F20" s="178"/>
      <c r="G20" s="179"/>
      <c r="H20" s="179"/>
      <c r="I20" s="133"/>
      <c r="J20" s="198"/>
      <c r="L20" s="106" t="s">
        <v>16</v>
      </c>
      <c r="M20" s="5">
        <f>N20+O20</f>
        <v>6</v>
      </c>
      <c r="N20" s="16"/>
      <c r="O20" s="85">
        <v>6</v>
      </c>
      <c r="P20" s="89"/>
      <c r="Q20" s="89"/>
    </row>
    <row r="21" spans="1:17" ht="14.25" thickBot="1" thickTop="1">
      <c r="A21" s="107" t="s">
        <v>23</v>
      </c>
      <c r="B21" s="6">
        <f>M21</f>
        <v>5</v>
      </c>
      <c r="C21" s="178"/>
      <c r="D21" s="179"/>
      <c r="E21" s="180"/>
      <c r="F21" s="178"/>
      <c r="G21" s="179"/>
      <c r="H21" s="179"/>
      <c r="I21" s="133"/>
      <c r="J21" s="198"/>
      <c r="L21" s="107" t="s">
        <v>23</v>
      </c>
      <c r="M21" s="6">
        <f>N21+O21</f>
        <v>5</v>
      </c>
      <c r="N21" s="16"/>
      <c r="O21" s="86">
        <v>5</v>
      </c>
      <c r="P21" s="89"/>
      <c r="Q21" s="89"/>
    </row>
    <row r="22" spans="1:17" ht="15" customHeight="1" thickBot="1" thickTop="1">
      <c r="A22" s="107" t="s">
        <v>24</v>
      </c>
      <c r="B22" s="6">
        <f>M22</f>
        <v>6</v>
      </c>
      <c r="C22" s="172"/>
      <c r="D22" s="173"/>
      <c r="E22" s="174"/>
      <c r="F22" s="172"/>
      <c r="G22" s="173"/>
      <c r="H22" s="173"/>
      <c r="I22" s="133"/>
      <c r="J22" s="198"/>
      <c r="L22" s="107" t="s">
        <v>24</v>
      </c>
      <c r="M22" s="6">
        <f>N22+O22</f>
        <v>6</v>
      </c>
      <c r="N22" s="16"/>
      <c r="O22" s="86">
        <v>6</v>
      </c>
      <c r="P22" s="89"/>
      <c r="Q22" s="89"/>
    </row>
    <row r="23" spans="1:17" ht="14.25" thickBot="1" thickTop="1">
      <c r="A23" s="107" t="s">
        <v>25</v>
      </c>
      <c r="B23" s="6">
        <f>M23</f>
        <v>5</v>
      </c>
      <c r="C23" s="151" t="s">
        <v>37</v>
      </c>
      <c r="D23" s="149"/>
      <c r="E23" s="9" t="s">
        <v>38</v>
      </c>
      <c r="F23" s="9" t="s">
        <v>39</v>
      </c>
      <c r="G23" s="9" t="s">
        <v>41</v>
      </c>
      <c r="H23" s="9" t="s">
        <v>40</v>
      </c>
      <c r="I23" s="133"/>
      <c r="J23" s="198"/>
      <c r="L23" s="109" t="s">
        <v>25</v>
      </c>
      <c r="M23" s="6">
        <f>N23+O23</f>
        <v>5</v>
      </c>
      <c r="N23" s="16">
        <v>0</v>
      </c>
      <c r="O23" s="86">
        <v>5</v>
      </c>
      <c r="P23" s="89"/>
      <c r="Q23" s="89"/>
    </row>
    <row r="24" spans="1:17" ht="15" customHeight="1" thickBot="1" thickTop="1">
      <c r="A24" s="145" t="s">
        <v>26</v>
      </c>
      <c r="B24" s="197"/>
      <c r="C24" s="139"/>
      <c r="D24" s="140"/>
      <c r="E24" s="16"/>
      <c r="F24" s="16"/>
      <c r="G24" s="16"/>
      <c r="H24" s="17"/>
      <c r="I24" s="199"/>
      <c r="J24" s="200"/>
      <c r="L24" s="122" t="s">
        <v>208</v>
      </c>
      <c r="M24" s="89"/>
      <c r="N24" s="89">
        <f>N23+N22+N21+N20+N18+N17+N16+N15+N14+N12+N11+N10+N9</f>
        <v>0</v>
      </c>
      <c r="O24" s="89"/>
      <c r="P24" s="89"/>
      <c r="Q24" s="89"/>
    </row>
    <row r="25" spans="1:17" ht="14.25" thickBot="1" thickTop="1">
      <c r="A25" s="106" t="s">
        <v>27</v>
      </c>
      <c r="B25" s="128">
        <f>IF(B56&gt;0,ROUNDUP(B56,0),ROUNDDOWN(B56,0))</f>
        <v>2</v>
      </c>
      <c r="C25" s="139"/>
      <c r="D25" s="140"/>
      <c r="E25" s="16"/>
      <c r="F25" s="16"/>
      <c r="G25" s="16"/>
      <c r="H25" s="17"/>
      <c r="I25" s="219" t="s">
        <v>53</v>
      </c>
      <c r="J25" s="220"/>
      <c r="L25" s="8" t="s">
        <v>42</v>
      </c>
      <c r="M25" s="89"/>
      <c r="N25" s="89">
        <f>SUM(D47,D46,D45,D44,D43,D42,D41,D40,D39,D38,D37,D36,D35,D34,D33,D32)</f>
        <v>0</v>
      </c>
      <c r="O25" s="89"/>
      <c r="P25" s="89"/>
      <c r="Q25" s="89"/>
    </row>
    <row r="26" spans="1:17" ht="16.5" customHeight="1" thickBot="1" thickTop="1">
      <c r="A26" s="107" t="s">
        <v>28</v>
      </c>
      <c r="B26" s="128">
        <f>IF(B57&gt;0,ROUNDUP(B57,0),ROUNDDOWN(B57,0))</f>
        <v>5</v>
      </c>
      <c r="C26" s="139"/>
      <c r="D26" s="140"/>
      <c r="E26" s="16"/>
      <c r="F26" s="16"/>
      <c r="G26" s="16"/>
      <c r="H26" s="17"/>
      <c r="I26" s="221"/>
      <c r="J26" s="222"/>
      <c r="L26" s="259" t="s">
        <v>66</v>
      </c>
      <c r="M26" s="259"/>
      <c r="N26" s="8">
        <f>H9-N27-N28-N29</f>
        <v>0</v>
      </c>
      <c r="O26" s="8"/>
      <c r="P26" s="8"/>
      <c r="Q26" s="8"/>
    </row>
    <row r="27" spans="1:17" ht="17.25" customHeight="1" thickBot="1" thickTop="1">
      <c r="A27" s="108" t="s">
        <v>29</v>
      </c>
      <c r="B27" s="128">
        <f>IF(B58&gt;0,ROUNDUP(B58,0),ROUNDDOWN(B58,0))</f>
        <v>5</v>
      </c>
      <c r="C27" s="139"/>
      <c r="D27" s="140"/>
      <c r="E27" s="16"/>
      <c r="F27" s="16"/>
      <c r="G27" s="16"/>
      <c r="H27" s="17"/>
      <c r="I27" s="165"/>
      <c r="J27" s="146"/>
      <c r="L27" s="101" t="s">
        <v>67</v>
      </c>
      <c r="M27" s="101"/>
      <c r="N27" s="8">
        <v>0</v>
      </c>
      <c r="O27" s="8">
        <f>N27/7</f>
        <v>0</v>
      </c>
      <c r="P27" s="177" t="s">
        <v>70</v>
      </c>
      <c r="Q27" s="177"/>
    </row>
    <row r="28" spans="1:17" ht="17.25" customHeight="1" thickBot="1" thickTop="1">
      <c r="A28" s="240" t="s">
        <v>42</v>
      </c>
      <c r="B28" s="241"/>
      <c r="C28" s="241"/>
      <c r="D28" s="9" t="s">
        <v>43</v>
      </c>
      <c r="E28" s="8"/>
      <c r="F28" s="9" t="s">
        <v>44</v>
      </c>
      <c r="G28" s="8"/>
      <c r="H28" s="8"/>
      <c r="I28" s="217"/>
      <c r="J28" s="218"/>
      <c r="L28" s="101" t="s">
        <v>68</v>
      </c>
      <c r="M28" s="101"/>
      <c r="N28" s="8">
        <v>0</v>
      </c>
      <c r="O28" s="8">
        <f>N28/3</f>
        <v>0</v>
      </c>
      <c r="P28" s="177" t="s">
        <v>70</v>
      </c>
      <c r="Q28" s="177"/>
    </row>
    <row r="29" spans="1:17" ht="14.25" thickBot="1" thickTop="1">
      <c r="A29" s="209"/>
      <c r="B29" s="210"/>
      <c r="C29" s="211"/>
      <c r="D29" s="30"/>
      <c r="E29" s="22"/>
      <c r="F29" s="33"/>
      <c r="G29" s="34"/>
      <c r="H29" s="35"/>
      <c r="I29" s="217"/>
      <c r="J29" s="218"/>
      <c r="L29" s="259" t="s">
        <v>69</v>
      </c>
      <c r="M29" s="259"/>
      <c r="N29" s="8">
        <v>0</v>
      </c>
      <c r="O29" s="8">
        <f>N29/4</f>
        <v>0</v>
      </c>
      <c r="P29" s="177" t="s">
        <v>70</v>
      </c>
      <c r="Q29" s="177"/>
    </row>
    <row r="30" spans="1:10" ht="13.5" thickBot="1">
      <c r="A30" s="178"/>
      <c r="B30" s="179"/>
      <c r="C30" s="180"/>
      <c r="D30" s="29"/>
      <c r="E30" s="23"/>
      <c r="F30" s="3"/>
      <c r="G30" s="3"/>
      <c r="H30" s="21"/>
      <c r="I30" s="217"/>
      <c r="J30" s="218"/>
    </row>
    <row r="31" spans="1:12" ht="13.5" thickBot="1">
      <c r="A31" s="178"/>
      <c r="B31" s="179"/>
      <c r="C31" s="180"/>
      <c r="D31" s="29"/>
      <c r="E31" s="28"/>
      <c r="F31" s="66"/>
      <c r="G31" s="66"/>
      <c r="H31" s="29"/>
      <c r="I31" s="217"/>
      <c r="J31" s="218"/>
      <c r="L31" s="54"/>
    </row>
    <row r="32" spans="1:10" ht="13.5" thickBot="1">
      <c r="A32" s="178"/>
      <c r="B32" s="179"/>
      <c r="C32" s="180"/>
      <c r="D32" s="14"/>
      <c r="E32" s="23"/>
      <c r="F32" s="3"/>
      <c r="G32" s="3"/>
      <c r="H32" s="21"/>
      <c r="I32" s="217"/>
      <c r="J32" s="218"/>
    </row>
    <row r="33" spans="1:10" ht="13.5" thickBot="1">
      <c r="A33" s="178"/>
      <c r="B33" s="179"/>
      <c r="C33" s="180"/>
      <c r="D33" s="14"/>
      <c r="E33" s="23"/>
      <c r="F33" s="3"/>
      <c r="G33" s="3"/>
      <c r="H33" s="21"/>
      <c r="I33" s="217"/>
      <c r="J33" s="218"/>
    </row>
    <row r="34" spans="1:10" ht="13.5" thickBot="1">
      <c r="A34" s="178"/>
      <c r="B34" s="179"/>
      <c r="C34" s="180"/>
      <c r="D34" s="14"/>
      <c r="E34" s="23"/>
      <c r="F34" s="3"/>
      <c r="G34" s="3"/>
      <c r="H34" s="21"/>
      <c r="I34" s="217"/>
      <c r="J34" s="218"/>
    </row>
    <row r="35" spans="1:10" ht="13.5" thickBot="1">
      <c r="A35" s="178"/>
      <c r="B35" s="179"/>
      <c r="C35" s="180"/>
      <c r="D35" s="14"/>
      <c r="E35" s="23"/>
      <c r="F35" s="3"/>
      <c r="G35" s="3"/>
      <c r="H35" s="21"/>
      <c r="I35" s="217"/>
      <c r="J35" s="218"/>
    </row>
    <row r="36" spans="1:10" ht="11.25" customHeight="1" thickBot="1">
      <c r="A36" s="178"/>
      <c r="B36" s="179"/>
      <c r="C36" s="180"/>
      <c r="D36" s="14"/>
      <c r="E36" s="23"/>
      <c r="F36" s="3"/>
      <c r="G36" s="3"/>
      <c r="H36" s="21"/>
      <c r="I36" s="217"/>
      <c r="J36" s="218"/>
    </row>
    <row r="37" spans="1:10" ht="9.75" customHeight="1" thickBot="1">
      <c r="A37" s="178"/>
      <c r="B37" s="179"/>
      <c r="C37" s="180"/>
      <c r="D37" s="14"/>
      <c r="E37" s="23"/>
      <c r="F37" s="3"/>
      <c r="G37" s="3"/>
      <c r="H37" s="21"/>
      <c r="I37" s="147"/>
      <c r="J37" s="148"/>
    </row>
    <row r="38" spans="1:10" ht="14.25" thickBot="1" thickTop="1">
      <c r="A38" s="178"/>
      <c r="B38" s="179"/>
      <c r="C38" s="180"/>
      <c r="D38" s="14"/>
      <c r="E38" s="23"/>
      <c r="F38" s="3"/>
      <c r="G38" s="3"/>
      <c r="H38" s="11"/>
      <c r="I38" s="131"/>
      <c r="J38" s="132"/>
    </row>
    <row r="39" spans="1:10" ht="13.5" thickBot="1">
      <c r="A39" s="178"/>
      <c r="B39" s="179"/>
      <c r="C39" s="180"/>
      <c r="D39" s="14"/>
      <c r="E39" s="23"/>
      <c r="F39" s="3"/>
      <c r="G39" s="3"/>
      <c r="H39" s="11"/>
      <c r="I39" s="133"/>
      <c r="J39" s="198"/>
    </row>
    <row r="40" spans="1:10" ht="13.5" thickBot="1">
      <c r="A40" s="178"/>
      <c r="B40" s="179"/>
      <c r="C40" s="180"/>
      <c r="D40" s="14"/>
      <c r="E40" s="23"/>
      <c r="F40" s="3"/>
      <c r="G40" s="3"/>
      <c r="H40" s="11"/>
      <c r="I40" s="133"/>
      <c r="J40" s="198"/>
    </row>
    <row r="41" spans="1:10" ht="13.5" thickBot="1">
      <c r="A41" s="178"/>
      <c r="B41" s="179"/>
      <c r="C41" s="180"/>
      <c r="D41" s="14"/>
      <c r="E41" s="23"/>
      <c r="F41" s="3"/>
      <c r="G41" s="3"/>
      <c r="H41" s="11"/>
      <c r="I41" s="133"/>
      <c r="J41" s="198"/>
    </row>
    <row r="42" spans="1:10" ht="13.5" thickBot="1">
      <c r="A42" s="178"/>
      <c r="B42" s="179"/>
      <c r="C42" s="180"/>
      <c r="D42" s="14"/>
      <c r="E42" s="23"/>
      <c r="F42" s="3"/>
      <c r="G42" s="3"/>
      <c r="H42" s="11"/>
      <c r="I42" s="133"/>
      <c r="J42" s="198"/>
    </row>
    <row r="43" spans="1:10" ht="13.5" thickBot="1">
      <c r="A43" s="178"/>
      <c r="B43" s="179"/>
      <c r="C43" s="180"/>
      <c r="D43" s="14"/>
      <c r="E43" s="23"/>
      <c r="F43" s="3"/>
      <c r="G43" s="3"/>
      <c r="H43" s="11"/>
      <c r="I43" s="133"/>
      <c r="J43" s="198"/>
    </row>
    <row r="44" spans="1:10" ht="13.5" thickBot="1">
      <c r="A44" s="178"/>
      <c r="B44" s="179"/>
      <c r="C44" s="180"/>
      <c r="D44" s="14"/>
      <c r="E44" s="23"/>
      <c r="F44" s="3"/>
      <c r="G44" s="3"/>
      <c r="H44" s="11"/>
      <c r="I44" s="133"/>
      <c r="J44" s="198"/>
    </row>
    <row r="45" spans="1:10" ht="13.5" thickBot="1">
      <c r="A45" s="178"/>
      <c r="B45" s="179"/>
      <c r="C45" s="180"/>
      <c r="D45" s="14"/>
      <c r="E45" s="23"/>
      <c r="F45" s="3"/>
      <c r="G45" s="3"/>
      <c r="H45" s="11"/>
      <c r="I45" s="133"/>
      <c r="J45" s="198"/>
    </row>
    <row r="46" spans="1:10" ht="13.5" thickBot="1">
      <c r="A46" s="178"/>
      <c r="B46" s="179"/>
      <c r="C46" s="180"/>
      <c r="D46" s="14"/>
      <c r="E46" s="23"/>
      <c r="F46" s="3"/>
      <c r="G46" s="3"/>
      <c r="H46" s="11"/>
      <c r="I46" s="133"/>
      <c r="J46" s="198"/>
    </row>
    <row r="47" spans="1:10" ht="13.5" thickBot="1">
      <c r="A47" s="172"/>
      <c r="B47" s="173"/>
      <c r="C47" s="174"/>
      <c r="D47" s="15"/>
      <c r="E47" s="24"/>
      <c r="F47" s="7"/>
      <c r="G47" s="7"/>
      <c r="H47" s="13"/>
      <c r="I47" s="199"/>
      <c r="J47" s="200"/>
    </row>
    <row r="48" ht="13.5" thickTop="1"/>
    <row r="53" spans="1:3" ht="12.75">
      <c r="A53" t="s">
        <v>60</v>
      </c>
      <c r="C53">
        <f>B9+B10+B11+B12+B13+B14+B15+B16+B17+B20+B21+B22+B23</f>
        <v>57</v>
      </c>
    </row>
    <row r="55" ht="13.5" thickBot="1"/>
    <row r="56" spans="1:2" ht="14.25" thickBot="1" thickTop="1">
      <c r="A56" s="16" t="s">
        <v>362</v>
      </c>
      <c r="B56">
        <f>(B20+B22-9)/2</f>
        <v>1.5</v>
      </c>
    </row>
    <row r="57" spans="1:2" ht="14.25" thickBot="1" thickTop="1">
      <c r="A57" s="16" t="s">
        <v>362</v>
      </c>
      <c r="B57">
        <f>(B21+B16)/2</f>
        <v>4.5</v>
      </c>
    </row>
    <row r="58" spans="1:2" ht="14.25" thickBot="1" thickTop="1">
      <c r="A58" s="16" t="s">
        <v>362</v>
      </c>
      <c r="B58">
        <f>(B14+B15)/2</f>
        <v>5</v>
      </c>
    </row>
    <row r="59" ht="13.5" thickTop="1"/>
  </sheetData>
  <mergeCells count="87">
    <mergeCell ref="L8:M8"/>
    <mergeCell ref="L13:M13"/>
    <mergeCell ref="C5:D5"/>
    <mergeCell ref="I8:J14"/>
    <mergeCell ref="C9:E9"/>
    <mergeCell ref="F9:G10"/>
    <mergeCell ref="H9:H10"/>
    <mergeCell ref="C10:E10"/>
    <mergeCell ref="C11:E11"/>
    <mergeCell ref="C12:E12"/>
    <mergeCell ref="L19:M19"/>
    <mergeCell ref="N19:O19"/>
    <mergeCell ref="A3:B3"/>
    <mergeCell ref="C3:D3"/>
    <mergeCell ref="F3:G3"/>
    <mergeCell ref="I3:J3"/>
    <mergeCell ref="F8:G8"/>
    <mergeCell ref="A4:B4"/>
    <mergeCell ref="C4:D4"/>
    <mergeCell ref="A5:B5"/>
    <mergeCell ref="A8:B8"/>
    <mergeCell ref="C6:D6"/>
    <mergeCell ref="C7:D7"/>
    <mergeCell ref="C8:E8"/>
    <mergeCell ref="F12:H12"/>
    <mergeCell ref="C13:E13"/>
    <mergeCell ref="F13:H13"/>
    <mergeCell ref="C14:E14"/>
    <mergeCell ref="F14:H14"/>
    <mergeCell ref="C15:E15"/>
    <mergeCell ref="F15:H15"/>
    <mergeCell ref="I15:J15"/>
    <mergeCell ref="C16:E16"/>
    <mergeCell ref="F16:H16"/>
    <mergeCell ref="I16:J24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D23"/>
    <mergeCell ref="C24:D24"/>
    <mergeCell ref="C25:D25"/>
    <mergeCell ref="I25:J26"/>
    <mergeCell ref="C26:D26"/>
    <mergeCell ref="C27:D27"/>
    <mergeCell ref="I27:J37"/>
    <mergeCell ref="A28:C28"/>
    <mergeCell ref="A29:C29"/>
    <mergeCell ref="A30:C30"/>
    <mergeCell ref="A31:C31"/>
    <mergeCell ref="I38:J4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8:C38"/>
    <mergeCell ref="A32:C32"/>
    <mergeCell ref="A33:C33"/>
    <mergeCell ref="A13:B13"/>
    <mergeCell ref="A19:B19"/>
    <mergeCell ref="A24:B24"/>
    <mergeCell ref="A36:C36"/>
    <mergeCell ref="A37:C37"/>
    <mergeCell ref="A34:C34"/>
    <mergeCell ref="A35:C35"/>
    <mergeCell ref="L26:M26"/>
    <mergeCell ref="P27:Q27"/>
    <mergeCell ref="P28:Q28"/>
    <mergeCell ref="L29:M29"/>
    <mergeCell ref="P29:Q29"/>
    <mergeCell ref="A1:E1"/>
    <mergeCell ref="F1:J1"/>
    <mergeCell ref="A2:J2"/>
    <mergeCell ref="H7:J7"/>
  </mergeCells>
  <conditionalFormatting sqref="C53">
    <cfRule type="cellIs" priority="1" dxfId="0" operator="between" stopIfTrue="1">
      <formula>57</formula>
      <formula>57</formula>
    </cfRule>
    <cfRule type="cellIs" priority="2" dxfId="1" operator="notBetween" stopIfTrue="1">
      <formula>57</formula>
      <formula>57</formula>
    </cfRule>
  </conditionalFormatting>
  <conditionalFormatting sqref="O9:O10 M11 M20 M22">
    <cfRule type="cellIs" priority="3" dxfId="1" operator="notBetween" stopIfTrue="1">
      <formula>4</formula>
      <formula>8</formula>
    </cfRule>
  </conditionalFormatting>
  <conditionalFormatting sqref="O12 M14:M15 M23 O23 O14:O15">
    <cfRule type="cellIs" priority="4" dxfId="1" operator="notBetween" stopIfTrue="1">
      <formula>3</formula>
      <formula>7</formula>
    </cfRule>
  </conditionalFormatting>
  <conditionalFormatting sqref="M16:M17 M9:M10 O22 O16:O17 O20">
    <cfRule type="cellIs" priority="5" dxfId="1" operator="notBetween" stopIfTrue="1">
      <formula>2</formula>
      <formula>6</formula>
    </cfRule>
  </conditionalFormatting>
  <conditionalFormatting sqref="M21 O21">
    <cfRule type="cellIs" priority="6" dxfId="0" operator="notBetween" stopIfTrue="1">
      <formula>7</formula>
      <formula>3</formula>
    </cfRule>
  </conditionalFormatting>
  <conditionalFormatting sqref="N9:N12 N14:N23">
    <cfRule type="cellIs" priority="7" dxfId="1" operator="notBetween" stopIfTrue="1">
      <formula>2</formula>
      <formula>-2</formula>
    </cfRule>
  </conditionalFormatting>
  <conditionalFormatting sqref="M12">
    <cfRule type="cellIs" priority="8" dxfId="1" operator="notBetween" stopIfTrue="1">
      <formula>1</formula>
      <formula>5</formula>
    </cfRule>
  </conditionalFormatting>
  <conditionalFormatting sqref="N24">
    <cfRule type="cellIs" priority="9" dxfId="0" operator="equal" stopIfTrue="1">
      <formula>0</formula>
    </cfRule>
    <cfRule type="cellIs" priority="10" dxfId="1" operator="notEqual" stopIfTrue="1">
      <formula>0</formula>
    </cfRule>
  </conditionalFormatting>
  <conditionalFormatting sqref="N25">
    <cfRule type="cellIs" priority="11" dxfId="0" operator="between" stopIfTrue="1">
      <formula>12</formula>
      <formula>12</formula>
    </cfRule>
    <cfRule type="cellIs" priority="12" dxfId="1" operator="notEqual" stopIfTrue="1">
      <formula>12</formula>
    </cfRule>
  </conditionalFormatting>
  <conditionalFormatting sqref="N26">
    <cfRule type="cellIs" priority="13" dxfId="1" operator="lessThan" stopIfTrue="1">
      <formula>0</formula>
    </cfRule>
  </conditionalFormatting>
  <conditionalFormatting sqref="B9:B10 B16:B17">
    <cfRule type="cellIs" priority="14" dxfId="1" operator="notBetween" stopIfTrue="1">
      <formula>1</formula>
      <formula>7</formula>
    </cfRule>
  </conditionalFormatting>
  <conditionalFormatting sqref="B11 B20 B22">
    <cfRule type="cellIs" priority="15" dxfId="1" operator="notBetween" stopIfTrue="1">
      <formula>3</formula>
      <formula>9</formula>
    </cfRule>
  </conditionalFormatting>
  <conditionalFormatting sqref="B12">
    <cfRule type="cellIs" priority="16" dxfId="1" operator="notBetween" stopIfTrue="1">
      <formula>0</formula>
      <formula>6</formula>
    </cfRule>
  </conditionalFormatting>
  <conditionalFormatting sqref="B14:B15 B21 B23">
    <cfRule type="cellIs" priority="17" dxfId="1" operator="notBetween" stopIfTrue="1">
      <formula>2</formula>
      <formula>8</formula>
    </cfRule>
  </conditionalFormatting>
  <printOptions horizontalCentered="1" verticalCentered="1"/>
  <pageMargins left="0.5" right="0.5" top="0.5" bottom="0.75" header="0.5" footer="0.5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:J2"/>
    </sheetView>
  </sheetViews>
  <sheetFormatPr defaultColWidth="9.140625" defaultRowHeight="12.75"/>
  <cols>
    <col min="1" max="1" width="12.57421875" style="0" customWidth="1"/>
    <col min="2" max="2" width="6.8515625" style="0" customWidth="1"/>
    <col min="3" max="3" width="9.57421875" style="0" customWidth="1"/>
    <col min="4" max="4" width="8.57421875" style="0" customWidth="1"/>
    <col min="5" max="5" width="11.140625" style="0" customWidth="1"/>
    <col min="6" max="6" width="7.28125" style="0" customWidth="1"/>
    <col min="7" max="7" width="9.7109375" style="0" customWidth="1"/>
    <col min="8" max="8" width="6.00390625" style="0" customWidth="1"/>
    <col min="9" max="9" width="12.00390625" style="0" customWidth="1"/>
    <col min="10" max="10" width="5.421875" style="0" customWidth="1"/>
    <col min="12" max="12" width="13.8515625" style="0" customWidth="1"/>
    <col min="15" max="15" width="17.00390625" style="0" customWidth="1"/>
    <col min="17" max="17" width="10.140625" style="0" customWidth="1"/>
  </cols>
  <sheetData>
    <row r="1" spans="1:10" ht="15" customHeight="1" thickBot="1">
      <c r="A1" s="183" t="s">
        <v>35</v>
      </c>
      <c r="B1" s="184"/>
      <c r="C1" s="184"/>
      <c r="D1" s="184"/>
      <c r="E1" s="184"/>
      <c r="F1" s="181" t="s">
        <v>492</v>
      </c>
      <c r="G1" s="181"/>
      <c r="H1" s="181"/>
      <c r="I1" s="181"/>
      <c r="J1" s="266"/>
    </row>
    <row r="2" spans="1:11" ht="12" customHeight="1" thickTop="1">
      <c r="A2" s="267"/>
      <c r="B2" s="268"/>
      <c r="C2" s="268"/>
      <c r="D2" s="268"/>
      <c r="E2" s="268"/>
      <c r="F2" s="268"/>
      <c r="G2" s="268"/>
      <c r="H2" s="268"/>
      <c r="I2" s="268"/>
      <c r="J2" s="269"/>
      <c r="K2" s="56"/>
    </row>
    <row r="3" spans="1:10" ht="12" customHeight="1">
      <c r="A3" s="275" t="s">
        <v>9</v>
      </c>
      <c r="B3" s="276"/>
      <c r="C3" s="193"/>
      <c r="D3" s="195"/>
      <c r="E3" s="159" t="s">
        <v>0</v>
      </c>
      <c r="F3" s="191"/>
      <c r="G3" s="251"/>
      <c r="H3" s="158" t="s">
        <v>1</v>
      </c>
      <c r="I3" s="193"/>
      <c r="J3" s="194"/>
    </row>
    <row r="4" spans="1:10" ht="12.75">
      <c r="A4" s="275" t="s">
        <v>30</v>
      </c>
      <c r="B4" s="276"/>
      <c r="C4" s="193"/>
      <c r="D4" s="195"/>
      <c r="E4" s="156" t="s">
        <v>6</v>
      </c>
      <c r="F4" s="1"/>
      <c r="G4" s="155" t="s">
        <v>4</v>
      </c>
      <c r="H4" s="2"/>
      <c r="I4" s="155" t="s">
        <v>5</v>
      </c>
      <c r="J4" s="26"/>
    </row>
    <row r="5" spans="1:12" ht="12.75">
      <c r="A5" s="275" t="s">
        <v>2</v>
      </c>
      <c r="B5" s="276"/>
      <c r="C5" s="193" t="s">
        <v>55</v>
      </c>
      <c r="D5" s="195"/>
      <c r="E5" s="159" t="s">
        <v>3</v>
      </c>
      <c r="F5" s="4"/>
      <c r="G5" s="156" t="s">
        <v>7</v>
      </c>
      <c r="H5" s="27"/>
      <c r="I5" s="156" t="s">
        <v>17</v>
      </c>
      <c r="J5" s="25"/>
      <c r="K5" s="277"/>
      <c r="L5" s="277"/>
    </row>
    <row r="6" spans="1:10" ht="12.75">
      <c r="A6" s="166" t="s">
        <v>52</v>
      </c>
      <c r="B6" s="65"/>
      <c r="C6" s="273" t="s">
        <v>46</v>
      </c>
      <c r="D6" s="273"/>
      <c r="E6" s="41"/>
      <c r="F6" s="160" t="s">
        <v>48</v>
      </c>
      <c r="G6" s="41"/>
      <c r="H6" s="53"/>
      <c r="I6" s="157" t="s">
        <v>8</v>
      </c>
      <c r="J6" s="57"/>
    </row>
    <row r="7" spans="1:10" ht="13.5" thickBot="1">
      <c r="A7" s="167" t="s">
        <v>51</v>
      </c>
      <c r="B7" s="60"/>
      <c r="C7" s="274" t="s">
        <v>47</v>
      </c>
      <c r="D7" s="274"/>
      <c r="E7" s="43"/>
      <c r="F7" s="161" t="s">
        <v>50</v>
      </c>
      <c r="G7" s="42"/>
      <c r="H7" s="270"/>
      <c r="I7" s="271"/>
      <c r="J7" s="272"/>
    </row>
    <row r="8" spans="1:17" ht="14.25" thickBot="1" thickTop="1">
      <c r="A8" s="196" t="s">
        <v>19</v>
      </c>
      <c r="B8" s="152"/>
      <c r="C8" s="206" t="s">
        <v>32</v>
      </c>
      <c r="D8" s="207"/>
      <c r="E8" s="208"/>
      <c r="F8" s="201" t="s">
        <v>33</v>
      </c>
      <c r="G8" s="202"/>
      <c r="H8" s="32" t="s">
        <v>34</v>
      </c>
      <c r="I8" s="131"/>
      <c r="J8" s="132"/>
      <c r="L8" s="196" t="s">
        <v>19</v>
      </c>
      <c r="M8" s="152"/>
      <c r="N8" s="90" t="s">
        <v>61</v>
      </c>
      <c r="O8" s="91" t="s">
        <v>65</v>
      </c>
      <c r="P8" s="100"/>
      <c r="Q8" s="102"/>
    </row>
    <row r="9" spans="1:17" ht="14.25" thickBot="1" thickTop="1">
      <c r="A9" s="92" t="s">
        <v>18</v>
      </c>
      <c r="B9" s="10">
        <f>M9</f>
        <v>5</v>
      </c>
      <c r="C9" s="209"/>
      <c r="D9" s="210"/>
      <c r="E9" s="211"/>
      <c r="F9" s="165" t="s">
        <v>58</v>
      </c>
      <c r="G9" s="146"/>
      <c r="H9" s="144">
        <v>0</v>
      </c>
      <c r="I9" s="133"/>
      <c r="J9" s="198"/>
      <c r="L9" s="92" t="s">
        <v>18</v>
      </c>
      <c r="M9" s="10">
        <f>N9+O9</f>
        <v>5</v>
      </c>
      <c r="N9" s="87">
        <v>0</v>
      </c>
      <c r="O9" s="84">
        <v>5</v>
      </c>
      <c r="P9" s="89"/>
      <c r="Q9" s="89"/>
    </row>
    <row r="10" spans="1:17" ht="14.25" thickBot="1" thickTop="1">
      <c r="A10" s="93" t="s">
        <v>10</v>
      </c>
      <c r="B10" s="11">
        <f>M10</f>
        <v>4</v>
      </c>
      <c r="C10" s="178"/>
      <c r="D10" s="179"/>
      <c r="E10" s="180"/>
      <c r="F10" s="147"/>
      <c r="G10" s="148"/>
      <c r="H10" s="130"/>
      <c r="I10" s="133"/>
      <c r="J10" s="198"/>
      <c r="L10" s="93" t="s">
        <v>10</v>
      </c>
      <c r="M10" s="11">
        <f>N10+O10</f>
        <v>4</v>
      </c>
      <c r="N10" s="87">
        <v>0</v>
      </c>
      <c r="O10" s="14">
        <v>4</v>
      </c>
      <c r="P10" s="89"/>
      <c r="Q10" s="89"/>
    </row>
    <row r="11" spans="1:17" ht="14.25" thickBot="1" thickTop="1">
      <c r="A11" s="93" t="s">
        <v>11</v>
      </c>
      <c r="B11" s="11">
        <f>M11</f>
        <v>4</v>
      </c>
      <c r="C11" s="178"/>
      <c r="D11" s="179"/>
      <c r="E11" s="180"/>
      <c r="F11" s="18"/>
      <c r="G11" s="19" t="s">
        <v>36</v>
      </c>
      <c r="H11" s="20"/>
      <c r="I11" s="133"/>
      <c r="J11" s="198"/>
      <c r="L11" s="93" t="s">
        <v>11</v>
      </c>
      <c r="M11" s="11">
        <f>N11+O11</f>
        <v>4</v>
      </c>
      <c r="N11" s="87">
        <v>0</v>
      </c>
      <c r="O11" s="14">
        <v>4</v>
      </c>
      <c r="P11" s="89"/>
      <c r="Q11" s="89"/>
    </row>
    <row r="12" spans="1:17" ht="14.25" thickBot="1" thickTop="1">
      <c r="A12" s="93" t="s">
        <v>12</v>
      </c>
      <c r="B12" s="11">
        <f>M12</f>
        <v>3</v>
      </c>
      <c r="C12" s="178"/>
      <c r="D12" s="179"/>
      <c r="E12" s="180"/>
      <c r="F12" s="209"/>
      <c r="G12" s="210"/>
      <c r="H12" s="211"/>
      <c r="I12" s="133"/>
      <c r="J12" s="198"/>
      <c r="L12" s="93" t="s">
        <v>12</v>
      </c>
      <c r="M12" s="11">
        <f>N12+O12</f>
        <v>3</v>
      </c>
      <c r="N12" s="87">
        <v>0</v>
      </c>
      <c r="O12" s="14">
        <v>3</v>
      </c>
      <c r="P12" s="89"/>
      <c r="Q12" s="89"/>
    </row>
    <row r="13" spans="1:17" ht="13.5" thickBot="1">
      <c r="A13" s="145" t="s">
        <v>21</v>
      </c>
      <c r="B13" s="197"/>
      <c r="C13" s="178"/>
      <c r="D13" s="179"/>
      <c r="E13" s="180"/>
      <c r="F13" s="178"/>
      <c r="G13" s="179"/>
      <c r="H13" s="180"/>
      <c r="I13" s="133"/>
      <c r="J13" s="198"/>
      <c r="L13" s="145" t="s">
        <v>21</v>
      </c>
      <c r="M13" s="252"/>
      <c r="N13" s="70"/>
      <c r="O13" s="69"/>
      <c r="P13" s="89"/>
      <c r="Q13" s="89"/>
    </row>
    <row r="14" spans="1:17" ht="14.25" thickBot="1" thickTop="1">
      <c r="A14" s="92" t="s">
        <v>13</v>
      </c>
      <c r="B14" s="10">
        <f>M14</f>
        <v>6</v>
      </c>
      <c r="C14" s="178"/>
      <c r="D14" s="179"/>
      <c r="E14" s="180"/>
      <c r="F14" s="178"/>
      <c r="G14" s="179"/>
      <c r="H14" s="180"/>
      <c r="I14" s="199"/>
      <c r="J14" s="200"/>
      <c r="L14" s="92" t="s">
        <v>13</v>
      </c>
      <c r="M14" s="10">
        <f>N14+O14</f>
        <v>6</v>
      </c>
      <c r="N14" s="16">
        <v>0</v>
      </c>
      <c r="O14" s="84">
        <v>6</v>
      </c>
      <c r="P14" s="89"/>
      <c r="Q14" s="89"/>
    </row>
    <row r="15" spans="1:17" ht="14.25" thickBot="1" thickTop="1">
      <c r="A15" s="93" t="s">
        <v>14</v>
      </c>
      <c r="B15" s="11">
        <f>M15</f>
        <v>5</v>
      </c>
      <c r="C15" s="178"/>
      <c r="D15" s="179"/>
      <c r="E15" s="180"/>
      <c r="F15" s="178"/>
      <c r="G15" s="179"/>
      <c r="H15" s="180"/>
      <c r="I15" s="215" t="s">
        <v>49</v>
      </c>
      <c r="J15" s="216"/>
      <c r="L15" s="93" t="s">
        <v>14</v>
      </c>
      <c r="M15" s="11">
        <f>N15+O15</f>
        <v>5</v>
      </c>
      <c r="N15" s="16">
        <v>0</v>
      </c>
      <c r="O15" s="14">
        <v>5</v>
      </c>
      <c r="P15" s="89"/>
      <c r="Q15" s="89"/>
    </row>
    <row r="16" spans="1:17" ht="14.25" thickBot="1" thickTop="1">
      <c r="A16" s="93" t="s">
        <v>15</v>
      </c>
      <c r="B16" s="11">
        <f>M16</f>
        <v>5</v>
      </c>
      <c r="C16" s="178"/>
      <c r="D16" s="179"/>
      <c r="E16" s="180"/>
      <c r="F16" s="178"/>
      <c r="G16" s="179"/>
      <c r="H16" s="179"/>
      <c r="I16" s="131"/>
      <c r="J16" s="132"/>
      <c r="L16" s="93" t="s">
        <v>15</v>
      </c>
      <c r="M16" s="11">
        <f>N16+O16</f>
        <v>5</v>
      </c>
      <c r="N16" s="16">
        <v>0</v>
      </c>
      <c r="O16" s="14">
        <v>5</v>
      </c>
      <c r="P16" s="89"/>
      <c r="Q16" s="89"/>
    </row>
    <row r="17" spans="1:17" ht="14.25" thickBot="1" thickTop="1">
      <c r="A17" s="93" t="s">
        <v>31</v>
      </c>
      <c r="B17" s="11">
        <f>M17</f>
        <v>6</v>
      </c>
      <c r="C17" s="178"/>
      <c r="D17" s="179"/>
      <c r="E17" s="180"/>
      <c r="F17" s="178"/>
      <c r="G17" s="179"/>
      <c r="H17" s="179"/>
      <c r="I17" s="133"/>
      <c r="J17" s="198"/>
      <c r="L17" s="93" t="s">
        <v>31</v>
      </c>
      <c r="M17" s="11">
        <f>N17+O17</f>
        <v>6</v>
      </c>
      <c r="N17" s="16">
        <v>0</v>
      </c>
      <c r="O17" s="14">
        <v>6</v>
      </c>
      <c r="P17" s="89"/>
      <c r="Q17" s="89"/>
    </row>
    <row r="18" spans="1:17" ht="14.25" thickBot="1" thickTop="1">
      <c r="A18" s="94" t="s">
        <v>20</v>
      </c>
      <c r="B18" s="13">
        <f>M18</f>
        <v>0</v>
      </c>
      <c r="C18" s="242"/>
      <c r="D18" s="243"/>
      <c r="E18" s="244"/>
      <c r="F18" s="242"/>
      <c r="G18" s="243"/>
      <c r="H18" s="243"/>
      <c r="I18" s="133"/>
      <c r="J18" s="198"/>
      <c r="L18" s="94" t="s">
        <v>20</v>
      </c>
      <c r="M18" s="13">
        <v>0</v>
      </c>
      <c r="N18" s="16">
        <v>0</v>
      </c>
      <c r="O18" s="15">
        <v>0</v>
      </c>
      <c r="P18" s="89"/>
      <c r="Q18" s="89"/>
    </row>
    <row r="19" spans="1:17" ht="14.25" thickBot="1" thickTop="1">
      <c r="A19" s="196" t="s">
        <v>22</v>
      </c>
      <c r="B19" s="152"/>
      <c r="C19" s="178"/>
      <c r="D19" s="179"/>
      <c r="E19" s="180"/>
      <c r="F19" s="178"/>
      <c r="G19" s="179"/>
      <c r="H19" s="179"/>
      <c r="I19" s="133"/>
      <c r="J19" s="198"/>
      <c r="L19" s="196" t="s">
        <v>22</v>
      </c>
      <c r="M19" s="152"/>
      <c r="N19" s="228"/>
      <c r="O19" s="229"/>
      <c r="P19" s="89"/>
      <c r="Q19" s="89"/>
    </row>
    <row r="20" spans="1:17" ht="14.25" thickBot="1" thickTop="1">
      <c r="A20" s="92" t="s">
        <v>16</v>
      </c>
      <c r="B20" s="5">
        <f>M20</f>
        <v>5</v>
      </c>
      <c r="C20" s="178"/>
      <c r="D20" s="179"/>
      <c r="E20" s="180"/>
      <c r="F20" s="178"/>
      <c r="G20" s="179"/>
      <c r="H20" s="179"/>
      <c r="I20" s="133"/>
      <c r="J20" s="198"/>
      <c r="L20" s="92" t="s">
        <v>16</v>
      </c>
      <c r="M20" s="5">
        <f>N20+O20</f>
        <v>5</v>
      </c>
      <c r="N20" s="16">
        <v>0</v>
      </c>
      <c r="O20" s="85">
        <v>5</v>
      </c>
      <c r="P20" s="89"/>
      <c r="Q20" s="89"/>
    </row>
    <row r="21" spans="1:17" ht="14.25" thickBot="1" thickTop="1">
      <c r="A21" s="93" t="s">
        <v>23</v>
      </c>
      <c r="B21" s="6">
        <f>M21</f>
        <v>5</v>
      </c>
      <c r="C21" s="178"/>
      <c r="D21" s="179"/>
      <c r="E21" s="180"/>
      <c r="F21" s="178"/>
      <c r="G21" s="179"/>
      <c r="H21" s="179"/>
      <c r="I21" s="133"/>
      <c r="J21" s="198"/>
      <c r="L21" s="93" t="s">
        <v>23</v>
      </c>
      <c r="M21" s="6">
        <f>N21+O21</f>
        <v>5</v>
      </c>
      <c r="N21" s="16">
        <v>0</v>
      </c>
      <c r="O21" s="86">
        <v>5</v>
      </c>
      <c r="P21" s="89"/>
      <c r="Q21" s="89"/>
    </row>
    <row r="22" spans="1:17" ht="14.25" thickBot="1" thickTop="1">
      <c r="A22" s="93" t="s">
        <v>24</v>
      </c>
      <c r="B22" s="6">
        <f>M22</f>
        <v>4</v>
      </c>
      <c r="C22" s="172"/>
      <c r="D22" s="173"/>
      <c r="E22" s="174"/>
      <c r="F22" s="172"/>
      <c r="G22" s="173"/>
      <c r="H22" s="173"/>
      <c r="I22" s="133"/>
      <c r="J22" s="198"/>
      <c r="L22" s="93" t="s">
        <v>24</v>
      </c>
      <c r="M22" s="6">
        <f>N22+O22</f>
        <v>4</v>
      </c>
      <c r="N22" s="16">
        <v>0</v>
      </c>
      <c r="O22" s="86">
        <v>4</v>
      </c>
      <c r="P22" s="89"/>
      <c r="Q22" s="89"/>
    </row>
    <row r="23" spans="1:17" ht="14.25" thickBot="1" thickTop="1">
      <c r="A23" s="93" t="s">
        <v>25</v>
      </c>
      <c r="B23" s="6">
        <f>M23</f>
        <v>5</v>
      </c>
      <c r="C23" s="151" t="s">
        <v>37</v>
      </c>
      <c r="D23" s="149"/>
      <c r="E23" s="9" t="s">
        <v>38</v>
      </c>
      <c r="F23" s="9" t="s">
        <v>39</v>
      </c>
      <c r="G23" s="9" t="s">
        <v>41</v>
      </c>
      <c r="H23" s="9" t="s">
        <v>40</v>
      </c>
      <c r="I23" s="133"/>
      <c r="J23" s="198"/>
      <c r="L23" s="95" t="s">
        <v>25</v>
      </c>
      <c r="M23" s="6">
        <f>N23+O23</f>
        <v>5</v>
      </c>
      <c r="N23" s="16">
        <v>0</v>
      </c>
      <c r="O23" s="86">
        <v>5</v>
      </c>
      <c r="P23" s="89"/>
      <c r="Q23" s="89"/>
    </row>
    <row r="24" spans="1:17" ht="14.25" thickBot="1" thickTop="1">
      <c r="A24" s="145" t="s">
        <v>26</v>
      </c>
      <c r="B24" s="197"/>
      <c r="C24" s="139"/>
      <c r="D24" s="140"/>
      <c r="E24" s="16"/>
      <c r="F24" s="16"/>
      <c r="G24" s="16"/>
      <c r="H24" s="17"/>
      <c r="I24" s="199"/>
      <c r="J24" s="200"/>
      <c r="L24" s="122" t="s">
        <v>208</v>
      </c>
      <c r="M24" s="89"/>
      <c r="N24" s="89">
        <f>N20+N21+N22+N23+N14+N15+N16+N17+N18+N9+N10+N11+N12</f>
        <v>0</v>
      </c>
      <c r="O24" s="89"/>
      <c r="P24" s="89"/>
      <c r="Q24" s="89"/>
    </row>
    <row r="25" spans="1:17" ht="14.25" thickBot="1" thickTop="1">
      <c r="A25" s="92" t="s">
        <v>27</v>
      </c>
      <c r="B25" s="128">
        <f>IF(B56&gt;0,ROUNDUP(B56,0),ROUNDDOWN(B56,0))</f>
        <v>0</v>
      </c>
      <c r="C25" s="139"/>
      <c r="D25" s="140"/>
      <c r="E25" s="16"/>
      <c r="F25" s="16"/>
      <c r="G25" s="16"/>
      <c r="H25" s="17"/>
      <c r="I25" s="219" t="s">
        <v>53</v>
      </c>
      <c r="J25" s="220"/>
      <c r="L25" s="122" t="s">
        <v>42</v>
      </c>
      <c r="M25" s="123"/>
      <c r="N25" s="89">
        <f>SUM(D47,D46,D45,D44,D43,D42,D41,D40,D39,D38,D37,D36,D35,D34,D33,D32)</f>
        <v>0</v>
      </c>
      <c r="O25" s="89"/>
      <c r="P25" s="89"/>
      <c r="Q25" s="89"/>
    </row>
    <row r="26" spans="1:17" ht="14.25" thickBot="1" thickTop="1">
      <c r="A26" s="93" t="s">
        <v>28</v>
      </c>
      <c r="B26" s="128">
        <f>IF(B57&gt;0,ROUNDUP(B57,0),ROUNDDOWN(B57,0))</f>
        <v>5</v>
      </c>
      <c r="C26" s="139"/>
      <c r="D26" s="140"/>
      <c r="E26" s="16"/>
      <c r="F26" s="16"/>
      <c r="G26" s="16"/>
      <c r="H26" s="17"/>
      <c r="I26" s="221"/>
      <c r="J26" s="222"/>
      <c r="L26" s="175" t="s">
        <v>66</v>
      </c>
      <c r="M26" s="176"/>
      <c r="N26" s="8">
        <f>H9-N27-N28-N29</f>
        <v>0</v>
      </c>
      <c r="O26" s="8"/>
      <c r="P26" s="8"/>
      <c r="Q26" s="8"/>
    </row>
    <row r="27" spans="1:17" ht="14.25" thickBot="1" thickTop="1">
      <c r="A27" s="94" t="s">
        <v>29</v>
      </c>
      <c r="B27" s="128">
        <f>IF(B58&gt;0,ROUNDUP(B58,0),ROUNDDOWN(B58,0))</f>
        <v>6</v>
      </c>
      <c r="C27" s="139"/>
      <c r="D27" s="140"/>
      <c r="E27" s="16"/>
      <c r="F27" s="16"/>
      <c r="G27" s="16"/>
      <c r="H27" s="17"/>
      <c r="I27" s="165"/>
      <c r="J27" s="146"/>
      <c r="L27" s="124" t="s">
        <v>67</v>
      </c>
      <c r="M27" s="125"/>
      <c r="N27" s="8">
        <v>0</v>
      </c>
      <c r="O27" s="8">
        <f>N27/7</f>
        <v>0</v>
      </c>
      <c r="P27" s="177" t="s">
        <v>70</v>
      </c>
      <c r="Q27" s="177"/>
    </row>
    <row r="28" spans="1:17" ht="14.25" thickBot="1" thickTop="1">
      <c r="A28" s="240" t="s">
        <v>42</v>
      </c>
      <c r="B28" s="241"/>
      <c r="C28" s="241"/>
      <c r="D28" s="9" t="s">
        <v>43</v>
      </c>
      <c r="E28" s="8"/>
      <c r="F28" s="9" t="s">
        <v>44</v>
      </c>
      <c r="G28" s="8"/>
      <c r="H28" s="8"/>
      <c r="I28" s="217"/>
      <c r="J28" s="218"/>
      <c r="L28" s="124" t="s">
        <v>68</v>
      </c>
      <c r="M28" s="125"/>
      <c r="N28" s="8">
        <v>0</v>
      </c>
      <c r="O28" s="8">
        <f>N28/3</f>
        <v>0</v>
      </c>
      <c r="P28" s="177" t="s">
        <v>70</v>
      </c>
      <c r="Q28" s="177"/>
    </row>
    <row r="29" spans="1:17" ht="14.25" thickBot="1" thickTop="1">
      <c r="A29" s="209"/>
      <c r="B29" s="210"/>
      <c r="C29" s="211"/>
      <c r="D29" s="30">
        <v>4</v>
      </c>
      <c r="E29" s="22"/>
      <c r="F29" s="33"/>
      <c r="G29" s="34"/>
      <c r="H29" s="35"/>
      <c r="I29" s="217"/>
      <c r="J29" s="218"/>
      <c r="L29" s="175" t="s">
        <v>69</v>
      </c>
      <c r="M29" s="176"/>
      <c r="N29" s="8">
        <v>0</v>
      </c>
      <c r="O29" s="8">
        <f>N29/4</f>
        <v>0</v>
      </c>
      <c r="P29" s="177" t="s">
        <v>70</v>
      </c>
      <c r="Q29" s="177"/>
    </row>
    <row r="30" spans="1:10" ht="13.5" thickBot="1">
      <c r="A30" s="178"/>
      <c r="B30" s="179"/>
      <c r="C30" s="180"/>
      <c r="D30" s="29">
        <v>3</v>
      </c>
      <c r="E30" s="23"/>
      <c r="F30" s="3"/>
      <c r="G30" s="3"/>
      <c r="H30" s="21"/>
      <c r="I30" s="217"/>
      <c r="J30" s="218"/>
    </row>
    <row r="31" spans="1:10" ht="13.5" thickBot="1">
      <c r="A31" s="178"/>
      <c r="B31" s="179"/>
      <c r="C31" s="180"/>
      <c r="D31" s="29">
        <v>3</v>
      </c>
      <c r="E31" s="28"/>
      <c r="F31" s="66"/>
      <c r="G31" s="66"/>
      <c r="H31" s="29"/>
      <c r="I31" s="217"/>
      <c r="J31" s="218"/>
    </row>
    <row r="32" spans="1:10" ht="13.5" thickBot="1">
      <c r="A32" s="178"/>
      <c r="B32" s="179"/>
      <c r="C32" s="180"/>
      <c r="D32" s="29"/>
      <c r="E32" s="23"/>
      <c r="F32" s="3"/>
      <c r="G32" s="3"/>
      <c r="H32" s="21"/>
      <c r="I32" s="217"/>
      <c r="J32" s="218"/>
    </row>
    <row r="33" spans="1:10" ht="13.5" thickBot="1">
      <c r="A33" s="178"/>
      <c r="B33" s="179"/>
      <c r="C33" s="180"/>
      <c r="D33" s="29"/>
      <c r="E33" s="23"/>
      <c r="F33" s="3"/>
      <c r="G33" s="3"/>
      <c r="H33" s="21"/>
      <c r="I33" s="217"/>
      <c r="J33" s="218"/>
    </row>
    <row r="34" spans="1:10" ht="13.5" thickBot="1">
      <c r="A34" s="178"/>
      <c r="B34" s="179"/>
      <c r="C34" s="180"/>
      <c r="D34" s="29"/>
      <c r="E34" s="23"/>
      <c r="F34" s="3"/>
      <c r="G34" s="3"/>
      <c r="H34" s="21"/>
      <c r="I34" s="217"/>
      <c r="J34" s="218"/>
    </row>
    <row r="35" spans="1:10" ht="13.5" thickBot="1">
      <c r="A35" s="178"/>
      <c r="B35" s="179"/>
      <c r="C35" s="180"/>
      <c r="D35" s="29"/>
      <c r="E35" s="23"/>
      <c r="F35" s="3"/>
      <c r="G35" s="3"/>
      <c r="H35" s="21"/>
      <c r="I35" s="217"/>
      <c r="J35" s="218"/>
    </row>
    <row r="36" spans="1:10" ht="13.5" thickBot="1">
      <c r="A36" s="178"/>
      <c r="B36" s="179"/>
      <c r="C36" s="180"/>
      <c r="D36" s="29"/>
      <c r="E36" s="23"/>
      <c r="F36" s="3"/>
      <c r="G36" s="3"/>
      <c r="H36" s="21"/>
      <c r="I36" s="217"/>
      <c r="J36" s="218"/>
    </row>
    <row r="37" spans="1:10" ht="13.5" thickBot="1">
      <c r="A37" s="178"/>
      <c r="B37" s="179"/>
      <c r="C37" s="180"/>
      <c r="D37" s="29"/>
      <c r="E37" s="23"/>
      <c r="F37" s="3"/>
      <c r="G37" s="3"/>
      <c r="H37" s="21"/>
      <c r="I37" s="147"/>
      <c r="J37" s="148"/>
    </row>
    <row r="38" spans="1:10" ht="14.25" thickBot="1" thickTop="1">
      <c r="A38" s="178"/>
      <c r="B38" s="179"/>
      <c r="C38" s="180"/>
      <c r="D38" s="29"/>
      <c r="E38" s="23"/>
      <c r="F38" s="3"/>
      <c r="G38" s="3"/>
      <c r="H38" s="11"/>
      <c r="I38" s="131"/>
      <c r="J38" s="132"/>
    </row>
    <row r="39" spans="1:10" ht="13.5" thickBot="1">
      <c r="A39" s="178"/>
      <c r="B39" s="179"/>
      <c r="C39" s="180"/>
      <c r="D39" s="29"/>
      <c r="E39" s="23"/>
      <c r="F39" s="3"/>
      <c r="G39" s="3"/>
      <c r="H39" s="11"/>
      <c r="I39" s="133"/>
      <c r="J39" s="198"/>
    </row>
    <row r="40" spans="1:10" ht="13.5" thickBot="1">
      <c r="A40" s="178"/>
      <c r="B40" s="179"/>
      <c r="C40" s="180"/>
      <c r="D40" s="29"/>
      <c r="E40" s="23"/>
      <c r="F40" s="3"/>
      <c r="G40" s="3"/>
      <c r="H40" s="11"/>
      <c r="I40" s="133"/>
      <c r="J40" s="198"/>
    </row>
    <row r="41" spans="1:10" ht="13.5" thickBot="1">
      <c r="A41" s="178"/>
      <c r="B41" s="179"/>
      <c r="C41" s="180"/>
      <c r="D41" s="29"/>
      <c r="E41" s="23"/>
      <c r="F41" s="3"/>
      <c r="G41" s="3"/>
      <c r="H41" s="11"/>
      <c r="I41" s="133"/>
      <c r="J41" s="198"/>
    </row>
    <row r="42" spans="1:10" ht="13.5" thickBot="1">
      <c r="A42" s="178"/>
      <c r="B42" s="179"/>
      <c r="C42" s="180"/>
      <c r="D42" s="29"/>
      <c r="E42" s="23"/>
      <c r="F42" s="3"/>
      <c r="G42" s="3"/>
      <c r="H42" s="11"/>
      <c r="I42" s="133"/>
      <c r="J42" s="198"/>
    </row>
    <row r="43" spans="1:10" ht="13.5" thickBot="1">
      <c r="A43" s="178"/>
      <c r="B43" s="179"/>
      <c r="C43" s="180"/>
      <c r="D43" s="29"/>
      <c r="E43" s="23"/>
      <c r="F43" s="3"/>
      <c r="G43" s="3"/>
      <c r="H43" s="11"/>
      <c r="I43" s="133"/>
      <c r="J43" s="198"/>
    </row>
    <row r="44" spans="1:10" ht="13.5" thickBot="1">
      <c r="A44" s="178"/>
      <c r="B44" s="179"/>
      <c r="C44" s="180"/>
      <c r="D44" s="29"/>
      <c r="E44" s="23"/>
      <c r="F44" s="3"/>
      <c r="G44" s="3"/>
      <c r="H44" s="11"/>
      <c r="I44" s="133"/>
      <c r="J44" s="198"/>
    </row>
    <row r="45" spans="1:10" ht="13.5" thickBot="1">
      <c r="A45" s="178"/>
      <c r="B45" s="179"/>
      <c r="C45" s="180"/>
      <c r="D45" s="29"/>
      <c r="E45" s="23"/>
      <c r="F45" s="3"/>
      <c r="G45" s="3"/>
      <c r="H45" s="11"/>
      <c r="I45" s="133"/>
      <c r="J45" s="198"/>
    </row>
    <row r="46" spans="1:10" ht="13.5" thickBot="1">
      <c r="A46" s="178"/>
      <c r="B46" s="179"/>
      <c r="C46" s="180"/>
      <c r="D46" s="29"/>
      <c r="E46" s="23"/>
      <c r="F46" s="3"/>
      <c r="G46" s="3"/>
      <c r="H46" s="11"/>
      <c r="I46" s="133"/>
      <c r="J46" s="198"/>
    </row>
    <row r="47" spans="1:10" ht="13.5" thickBot="1">
      <c r="A47" s="172"/>
      <c r="B47" s="173"/>
      <c r="C47" s="174"/>
      <c r="D47" s="83"/>
      <c r="E47" s="24"/>
      <c r="F47" s="7"/>
      <c r="G47" s="7"/>
      <c r="H47" s="13"/>
      <c r="I47" s="199"/>
      <c r="J47" s="200"/>
    </row>
    <row r="48" ht="13.5" thickTop="1"/>
    <row r="55" ht="13.5" thickBot="1"/>
    <row r="56" spans="1:2" ht="14.25" thickBot="1" thickTop="1">
      <c r="A56" s="16" t="s">
        <v>362</v>
      </c>
      <c r="B56">
        <f>(B20+B22-9)/2</f>
        <v>0</v>
      </c>
    </row>
    <row r="57" spans="1:2" ht="14.25" thickBot="1" thickTop="1">
      <c r="A57" s="16" t="s">
        <v>362</v>
      </c>
      <c r="B57">
        <f>(B21+B16)/2</f>
        <v>5</v>
      </c>
    </row>
    <row r="58" spans="1:2" ht="14.25" thickBot="1" thickTop="1">
      <c r="A58" s="16" t="s">
        <v>362</v>
      </c>
      <c r="B58">
        <f>(B14+B15)/2</f>
        <v>5.5</v>
      </c>
    </row>
    <row r="59" ht="13.5" thickTop="1"/>
  </sheetData>
  <mergeCells count="88">
    <mergeCell ref="L8:M8"/>
    <mergeCell ref="L13:M13"/>
    <mergeCell ref="L19:M19"/>
    <mergeCell ref="N19:O19"/>
    <mergeCell ref="C8:E8"/>
    <mergeCell ref="F8:G8"/>
    <mergeCell ref="A4:B4"/>
    <mergeCell ref="C4:D4"/>
    <mergeCell ref="A5:B5"/>
    <mergeCell ref="C5:D5"/>
    <mergeCell ref="I8:J14"/>
    <mergeCell ref="C9:E9"/>
    <mergeCell ref="F9:G10"/>
    <mergeCell ref="H9:H10"/>
    <mergeCell ref="C10:E10"/>
    <mergeCell ref="C11:E11"/>
    <mergeCell ref="C12:E12"/>
    <mergeCell ref="F12:H12"/>
    <mergeCell ref="C13:E13"/>
    <mergeCell ref="F13:H13"/>
    <mergeCell ref="C14:E14"/>
    <mergeCell ref="F14:H14"/>
    <mergeCell ref="C15:E15"/>
    <mergeCell ref="F15:H15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D23"/>
    <mergeCell ref="C24:D24"/>
    <mergeCell ref="I25:J26"/>
    <mergeCell ref="C26:D26"/>
    <mergeCell ref="C27:D27"/>
    <mergeCell ref="I27:J37"/>
    <mergeCell ref="A28:C28"/>
    <mergeCell ref="A29:C29"/>
    <mergeCell ref="A30:C30"/>
    <mergeCell ref="A31:C31"/>
    <mergeCell ref="I38:J4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24:B24"/>
    <mergeCell ref="A36:C36"/>
    <mergeCell ref="A37:C37"/>
    <mergeCell ref="A38:C38"/>
    <mergeCell ref="A32:C32"/>
    <mergeCell ref="A33:C33"/>
    <mergeCell ref="A34:C34"/>
    <mergeCell ref="A35:C35"/>
    <mergeCell ref="C25:D25"/>
    <mergeCell ref="K5:L5"/>
    <mergeCell ref="A19:B19"/>
    <mergeCell ref="A13:B13"/>
    <mergeCell ref="A8:B8"/>
    <mergeCell ref="I15:J15"/>
    <mergeCell ref="C16:E16"/>
    <mergeCell ref="F16:H16"/>
    <mergeCell ref="I16:J24"/>
    <mergeCell ref="C17:E17"/>
    <mergeCell ref="F17:H17"/>
    <mergeCell ref="L26:M26"/>
    <mergeCell ref="L29:M29"/>
    <mergeCell ref="P27:Q27"/>
    <mergeCell ref="P28:Q28"/>
    <mergeCell ref="P29:Q29"/>
    <mergeCell ref="A1:E1"/>
    <mergeCell ref="F1:J1"/>
    <mergeCell ref="A2:J2"/>
    <mergeCell ref="H7:J7"/>
    <mergeCell ref="C6:D6"/>
    <mergeCell ref="C7:D7"/>
    <mergeCell ref="A3:B3"/>
    <mergeCell ref="C3:D3"/>
    <mergeCell ref="F3:G3"/>
    <mergeCell ref="I3:J3"/>
  </mergeCells>
  <conditionalFormatting sqref="O9:O10">
    <cfRule type="cellIs" priority="1" dxfId="1" operator="notBetween" stopIfTrue="1">
      <formula>4</formula>
      <formula>8</formula>
    </cfRule>
  </conditionalFormatting>
  <conditionalFormatting sqref="O12 M14:M15 M23 O23 O14:O15 M20:M21">
    <cfRule type="cellIs" priority="2" dxfId="1" operator="notBetween" stopIfTrue="1">
      <formula>3</formula>
      <formula>7</formula>
    </cfRule>
  </conditionalFormatting>
  <conditionalFormatting sqref="M16:M17 O22 O16:O17 O20 M9:M11 M22">
    <cfRule type="cellIs" priority="3" dxfId="1" operator="notBetween" stopIfTrue="1">
      <formula>2</formula>
      <formula>6</formula>
    </cfRule>
  </conditionalFormatting>
  <conditionalFormatting sqref="O21">
    <cfRule type="cellIs" priority="4" dxfId="0" operator="notBetween" stopIfTrue="1">
      <formula>7</formula>
      <formula>3</formula>
    </cfRule>
  </conditionalFormatting>
  <conditionalFormatting sqref="N9:N12 N14:N23">
    <cfRule type="cellIs" priority="5" dxfId="1" operator="notBetween" stopIfTrue="1">
      <formula>2</formula>
      <formula>-2</formula>
    </cfRule>
  </conditionalFormatting>
  <conditionalFormatting sqref="M12">
    <cfRule type="cellIs" priority="6" dxfId="1" operator="notBetween" stopIfTrue="1">
      <formula>1</formula>
      <formula>5</formula>
    </cfRule>
  </conditionalFormatting>
  <conditionalFormatting sqref="N24">
    <cfRule type="cellIs" priority="7" dxfId="0" operator="equal" stopIfTrue="1">
      <formula>0</formula>
    </cfRule>
    <cfRule type="cellIs" priority="8" dxfId="1" operator="notEqual" stopIfTrue="1">
      <formula>0</formula>
    </cfRule>
  </conditionalFormatting>
  <conditionalFormatting sqref="N25">
    <cfRule type="cellIs" priority="9" dxfId="0" operator="between" stopIfTrue="1">
      <formula>12</formula>
      <formula>12</formula>
    </cfRule>
    <cfRule type="cellIs" priority="10" dxfId="1" operator="notEqual" stopIfTrue="1">
      <formula>12</formula>
    </cfRule>
  </conditionalFormatting>
  <conditionalFormatting sqref="N26">
    <cfRule type="cellIs" priority="11" dxfId="1" operator="lessThan" stopIfTrue="1">
      <formula>0</formula>
    </cfRule>
  </conditionalFormatting>
  <conditionalFormatting sqref="B9 B15:B16 B20:B21 B23">
    <cfRule type="cellIs" priority="12" dxfId="1" operator="notBetween" stopIfTrue="1">
      <formula>2</formula>
      <formula>8</formula>
    </cfRule>
  </conditionalFormatting>
  <conditionalFormatting sqref="B10:B11 B22">
    <cfRule type="cellIs" priority="13" dxfId="1" operator="notBetween" stopIfTrue="1">
      <formula>1</formula>
      <formula>7</formula>
    </cfRule>
  </conditionalFormatting>
  <conditionalFormatting sqref="B12">
    <cfRule type="cellIs" priority="14" dxfId="1" operator="notBetween" stopIfTrue="1">
      <formula>0</formula>
      <formula>8</formula>
    </cfRule>
  </conditionalFormatting>
  <conditionalFormatting sqref="B14 B17">
    <cfRule type="cellIs" priority="15" dxfId="1" operator="notBetween" stopIfTrue="1">
      <formula>3</formula>
      <formula>9</formula>
    </cfRule>
  </conditionalFormatting>
  <printOptions/>
  <pageMargins left="0.75" right="0.75" top="1" bottom="1" header="0.5" footer="0.5"/>
  <pageSetup horizontalDpi="360" verticalDpi="36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8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24.28125" style="0" customWidth="1"/>
    <col min="3" max="3" width="13.00390625" style="0" customWidth="1"/>
    <col min="4" max="4" width="21.00390625" style="0" customWidth="1"/>
    <col min="5" max="5" width="20.8515625" style="0" customWidth="1"/>
    <col min="6" max="6" width="17.00390625" style="0" customWidth="1"/>
    <col min="7" max="7" width="25.00390625" style="0" customWidth="1"/>
    <col min="8" max="8" width="17.140625" style="0" customWidth="1"/>
    <col min="9" max="9" width="17.8515625" style="0" customWidth="1"/>
  </cols>
  <sheetData>
    <row r="1" spans="1:2" ht="12.75">
      <c r="A1" t="s">
        <v>71</v>
      </c>
      <c r="B1" t="s">
        <v>72</v>
      </c>
    </row>
    <row r="2" ht="12.75">
      <c r="B2" t="s">
        <v>73</v>
      </c>
    </row>
    <row r="3" ht="12.75">
      <c r="B3" t="s">
        <v>74</v>
      </c>
    </row>
    <row r="4" ht="12.75">
      <c r="B4" t="s">
        <v>75</v>
      </c>
    </row>
    <row r="6" spans="1:2" ht="12.75">
      <c r="A6" t="s">
        <v>76</v>
      </c>
      <c r="B6" t="s">
        <v>77</v>
      </c>
    </row>
    <row r="7" ht="12.75">
      <c r="B7" t="s">
        <v>78</v>
      </c>
    </row>
    <row r="8" ht="12.75">
      <c r="B8" t="s">
        <v>79</v>
      </c>
    </row>
    <row r="10" spans="1:2" ht="12.75">
      <c r="A10" t="s">
        <v>80</v>
      </c>
      <c r="B10" t="s">
        <v>81</v>
      </c>
    </row>
    <row r="11" ht="12.75">
      <c r="B11" t="s">
        <v>82</v>
      </c>
    </row>
    <row r="12" ht="12.75">
      <c r="B12" t="s">
        <v>83</v>
      </c>
    </row>
    <row r="14" spans="1:2" ht="12.75">
      <c r="A14" t="s">
        <v>84</v>
      </c>
      <c r="B14" t="s">
        <v>85</v>
      </c>
    </row>
    <row r="15" ht="12.75">
      <c r="B15" t="s">
        <v>86</v>
      </c>
    </row>
    <row r="17" spans="1:2" ht="12.75">
      <c r="A17" t="s">
        <v>87</v>
      </c>
      <c r="B17" t="s">
        <v>72</v>
      </c>
    </row>
    <row r="18" ht="12.75">
      <c r="B18" t="s">
        <v>88</v>
      </c>
    </row>
    <row r="19" ht="12.75">
      <c r="B19" t="s">
        <v>89</v>
      </c>
    </row>
    <row r="20" ht="12.75">
      <c r="B20" t="s">
        <v>90</v>
      </c>
    </row>
    <row r="21" ht="12.75">
      <c r="B21" t="s">
        <v>91</v>
      </c>
    </row>
    <row r="22" ht="12.75">
      <c r="B22" t="s">
        <v>92</v>
      </c>
    </row>
    <row r="24" spans="1:2" ht="12.75">
      <c r="A24" t="s">
        <v>93</v>
      </c>
      <c r="B24" t="s">
        <v>94</v>
      </c>
    </row>
    <row r="25" ht="12.75">
      <c r="B25" t="s">
        <v>95</v>
      </c>
    </row>
    <row r="27" spans="1:2" ht="12.75">
      <c r="A27" t="s">
        <v>97</v>
      </c>
      <c r="B27" t="s">
        <v>96</v>
      </c>
    </row>
    <row r="29" spans="1:2" ht="12.75">
      <c r="A29" t="s">
        <v>98</v>
      </c>
      <c r="B29" t="s">
        <v>99</v>
      </c>
    </row>
    <row r="30" ht="12.75">
      <c r="B30" t="s">
        <v>100</v>
      </c>
    </row>
    <row r="31" ht="12.75">
      <c r="B31" t="s">
        <v>101</v>
      </c>
    </row>
    <row r="32" ht="12.75">
      <c r="B32" t="s">
        <v>102</v>
      </c>
    </row>
    <row r="33" ht="12.75">
      <c r="B33" t="s">
        <v>103</v>
      </c>
    </row>
    <row r="35" spans="1:2" ht="12.75">
      <c r="A35" t="s">
        <v>104</v>
      </c>
      <c r="B35" t="s">
        <v>105</v>
      </c>
    </row>
    <row r="36" ht="12.75">
      <c r="B36" t="s">
        <v>106</v>
      </c>
    </row>
    <row r="38" spans="1:2" ht="12.75">
      <c r="A38" t="s">
        <v>107</v>
      </c>
      <c r="B38" t="s">
        <v>108</v>
      </c>
    </row>
    <row r="39" ht="12.75">
      <c r="B39" t="s">
        <v>109</v>
      </c>
    </row>
    <row r="41" ht="12.75">
      <c r="A41" t="s">
        <v>110</v>
      </c>
    </row>
    <row r="42" spans="1:2" ht="12.75">
      <c r="A42" t="s">
        <v>111</v>
      </c>
      <c r="B42" t="s">
        <v>112</v>
      </c>
    </row>
    <row r="43" ht="12.75">
      <c r="B43" t="s">
        <v>113</v>
      </c>
    </row>
    <row r="44" ht="12.75">
      <c r="B44" t="s">
        <v>114</v>
      </c>
    </row>
    <row r="45" ht="12.75">
      <c r="B45" t="s">
        <v>115</v>
      </c>
    </row>
    <row r="47" spans="1:2" ht="12.75">
      <c r="A47" t="s">
        <v>445</v>
      </c>
      <c r="B47" t="s">
        <v>115</v>
      </c>
    </row>
    <row r="48" ht="12.75">
      <c r="B48" t="s">
        <v>446</v>
      </c>
    </row>
    <row r="49" ht="12.75">
      <c r="B49" t="s">
        <v>119</v>
      </c>
    </row>
    <row r="50" ht="12.75">
      <c r="B50" t="s">
        <v>122</v>
      </c>
    </row>
    <row r="52" spans="1:2" ht="12.75">
      <c r="A52" t="s">
        <v>116</v>
      </c>
      <c r="B52" t="s">
        <v>117</v>
      </c>
    </row>
    <row r="53" ht="12.75">
      <c r="B53" t="s">
        <v>118</v>
      </c>
    </row>
    <row r="54" ht="12.75">
      <c r="B54" t="s">
        <v>119</v>
      </c>
    </row>
    <row r="55" ht="12.75">
      <c r="B55" t="s">
        <v>120</v>
      </c>
    </row>
    <row r="57" spans="1:2" ht="12.75">
      <c r="A57" t="s">
        <v>121</v>
      </c>
      <c r="B57" t="s">
        <v>115</v>
      </c>
    </row>
    <row r="58" ht="12.75">
      <c r="B58" t="s">
        <v>120</v>
      </c>
    </row>
    <row r="59" ht="12.75">
      <c r="B59" t="s">
        <v>122</v>
      </c>
    </row>
    <row r="60" ht="12.75">
      <c r="B60" t="s">
        <v>112</v>
      </c>
    </row>
    <row r="62" spans="1:2" ht="12.75">
      <c r="A62" t="s">
        <v>123</v>
      </c>
      <c r="B62" t="s">
        <v>119</v>
      </c>
    </row>
    <row r="63" ht="12.75">
      <c r="B63" t="s">
        <v>124</v>
      </c>
    </row>
    <row r="64" ht="12.75">
      <c r="B64" t="s">
        <v>122</v>
      </c>
    </row>
    <row r="65" ht="12.75">
      <c r="B65" t="s">
        <v>120</v>
      </c>
    </row>
    <row r="67" spans="1:2" ht="12.75">
      <c r="A67" t="s">
        <v>125</v>
      </c>
      <c r="B67" t="s">
        <v>126</v>
      </c>
    </row>
    <row r="68" ht="12.75">
      <c r="B68" t="s">
        <v>120</v>
      </c>
    </row>
    <row r="69" ht="12.75">
      <c r="B69" t="s">
        <v>118</v>
      </c>
    </row>
    <row r="70" ht="12.75">
      <c r="B70" t="s">
        <v>127</v>
      </c>
    </row>
    <row r="72" spans="1:2" ht="12.75">
      <c r="A72" t="s">
        <v>128</v>
      </c>
      <c r="B72" t="s">
        <v>129</v>
      </c>
    </row>
    <row r="73" ht="12.75">
      <c r="B73" t="s">
        <v>126</v>
      </c>
    </row>
    <row r="74" ht="12.75">
      <c r="B74" t="s">
        <v>122</v>
      </c>
    </row>
    <row r="75" ht="12.75">
      <c r="B75" t="s">
        <v>112</v>
      </c>
    </row>
    <row r="77" spans="1:2" ht="12.75">
      <c r="A77" t="s">
        <v>130</v>
      </c>
      <c r="B77" t="s">
        <v>114</v>
      </c>
    </row>
    <row r="78" ht="12.75">
      <c r="B78" t="s">
        <v>122</v>
      </c>
    </row>
    <row r="80" spans="1:2" ht="12.75">
      <c r="A80" t="s">
        <v>131</v>
      </c>
      <c r="B80" t="s">
        <v>119</v>
      </c>
    </row>
    <row r="81" ht="12.75">
      <c r="B81" t="s">
        <v>120</v>
      </c>
    </row>
    <row r="82" ht="12.75">
      <c r="B82" t="s">
        <v>132</v>
      </c>
    </row>
    <row r="83" ht="12.75">
      <c r="B83" t="s">
        <v>115</v>
      </c>
    </row>
    <row r="85" spans="1:2" ht="12.75">
      <c r="A85" t="s">
        <v>133</v>
      </c>
      <c r="B85" t="s">
        <v>134</v>
      </c>
    </row>
    <row r="86" ht="12.75">
      <c r="B86" t="s">
        <v>112</v>
      </c>
    </row>
    <row r="87" ht="12.75">
      <c r="B87" t="s">
        <v>120</v>
      </c>
    </row>
    <row r="88" ht="12.75">
      <c r="B88" t="s">
        <v>126</v>
      </c>
    </row>
    <row r="90" spans="1:2" ht="12.75">
      <c r="A90" t="s">
        <v>440</v>
      </c>
      <c r="B90" t="s">
        <v>441</v>
      </c>
    </row>
    <row r="91" ht="12.75">
      <c r="B91" t="s">
        <v>442</v>
      </c>
    </row>
    <row r="92" ht="12.75">
      <c r="B92" t="s">
        <v>443</v>
      </c>
    </row>
    <row r="93" ht="12.75">
      <c r="B93" t="s">
        <v>444</v>
      </c>
    </row>
    <row r="95" spans="1:2" ht="12.75">
      <c r="A95" t="s">
        <v>135</v>
      </c>
      <c r="B95" t="s">
        <v>138</v>
      </c>
    </row>
    <row r="96" ht="12.75">
      <c r="B96" t="s">
        <v>136</v>
      </c>
    </row>
    <row r="97" ht="12.75">
      <c r="B97" t="s">
        <v>137</v>
      </c>
    </row>
    <row r="98" ht="12.75">
      <c r="B98" t="s">
        <v>423</v>
      </c>
    </row>
    <row r="99" ht="12.75">
      <c r="B99" t="s">
        <v>424</v>
      </c>
    </row>
    <row r="101" spans="1:2" ht="12.75">
      <c r="A101" t="s">
        <v>139</v>
      </c>
      <c r="B101" t="s">
        <v>140</v>
      </c>
    </row>
    <row r="102" ht="12.75">
      <c r="B102" t="s">
        <v>141</v>
      </c>
    </row>
    <row r="103" ht="12.75">
      <c r="B103" t="s">
        <v>142</v>
      </c>
    </row>
    <row r="104" ht="12.75">
      <c r="B104" t="s">
        <v>108</v>
      </c>
    </row>
    <row r="105" spans="1:2" ht="12.75">
      <c r="A105" t="s">
        <v>143</v>
      </c>
      <c r="B105" t="s">
        <v>144</v>
      </c>
    </row>
    <row r="107" spans="1:2" ht="12.75">
      <c r="A107" t="s">
        <v>145</v>
      </c>
      <c r="B107" t="s">
        <v>146</v>
      </c>
    </row>
    <row r="109" spans="1:2" ht="12.75">
      <c r="A109" t="s">
        <v>147</v>
      </c>
      <c r="B109" t="s">
        <v>425</v>
      </c>
    </row>
    <row r="110" ht="12.75">
      <c r="B110" t="s">
        <v>148</v>
      </c>
    </row>
    <row r="111" ht="12.75">
      <c r="B111" t="s">
        <v>149</v>
      </c>
    </row>
    <row r="112" ht="12.75">
      <c r="B112" t="s">
        <v>150</v>
      </c>
    </row>
    <row r="113" ht="12.75">
      <c r="B113" t="s">
        <v>151</v>
      </c>
    </row>
    <row r="114" ht="12.75">
      <c r="B114" t="s">
        <v>152</v>
      </c>
    </row>
    <row r="115" ht="12.75">
      <c r="B115" t="s">
        <v>153</v>
      </c>
    </row>
    <row r="117" spans="1:2" ht="12.75">
      <c r="A117" t="s">
        <v>154</v>
      </c>
      <c r="B117" t="s">
        <v>426</v>
      </c>
    </row>
    <row r="118" ht="12.75">
      <c r="B118" t="s">
        <v>155</v>
      </c>
    </row>
    <row r="119" ht="12.75">
      <c r="B119" t="s">
        <v>156</v>
      </c>
    </row>
    <row r="120" ht="12.75">
      <c r="B120" t="s">
        <v>157</v>
      </c>
    </row>
    <row r="122" spans="1:2" ht="12.75">
      <c r="A122" t="s">
        <v>158</v>
      </c>
      <c r="B122" t="s">
        <v>159</v>
      </c>
    </row>
    <row r="123" ht="12.75">
      <c r="B123" t="s">
        <v>160</v>
      </c>
    </row>
    <row r="124" ht="12.75">
      <c r="B124" t="s">
        <v>161</v>
      </c>
    </row>
    <row r="125" ht="12.75">
      <c r="B125" t="s">
        <v>162</v>
      </c>
    </row>
    <row r="126" ht="12.75">
      <c r="B126" t="s">
        <v>427</v>
      </c>
    </row>
    <row r="127" ht="12.75">
      <c r="B127" t="s">
        <v>163</v>
      </c>
    </row>
    <row r="128" ht="12.75">
      <c r="B128" t="s">
        <v>164</v>
      </c>
    </row>
    <row r="130" spans="1:2" ht="12.75">
      <c r="A130" t="s">
        <v>165</v>
      </c>
      <c r="B130" t="s">
        <v>166</v>
      </c>
    </row>
    <row r="131" ht="12.75">
      <c r="B131" t="s">
        <v>167</v>
      </c>
    </row>
    <row r="132" ht="12.75">
      <c r="B132" t="s">
        <v>160</v>
      </c>
    </row>
    <row r="133" ht="12.75">
      <c r="B133" t="s">
        <v>106</v>
      </c>
    </row>
    <row r="134" ht="12.75">
      <c r="B134" t="s">
        <v>168</v>
      </c>
    </row>
    <row r="135" ht="12.75">
      <c r="B135" t="s">
        <v>169</v>
      </c>
    </row>
    <row r="136" ht="12.75">
      <c r="B136" t="s">
        <v>170</v>
      </c>
    </row>
    <row r="137" ht="12.75">
      <c r="B137" t="s">
        <v>428</v>
      </c>
    </row>
    <row r="139" spans="1:2" ht="12.75">
      <c r="A139" t="s">
        <v>171</v>
      </c>
      <c r="B139" t="s">
        <v>172</v>
      </c>
    </row>
    <row r="140" ht="12.75">
      <c r="B140" t="s">
        <v>173</v>
      </c>
    </row>
    <row r="141" ht="12.75">
      <c r="B141" t="s">
        <v>174</v>
      </c>
    </row>
    <row r="142" ht="12.75">
      <c r="B142" t="s">
        <v>170</v>
      </c>
    </row>
    <row r="144" spans="1:2" ht="12.75">
      <c r="A144" t="s">
        <v>175</v>
      </c>
      <c r="B144" t="s">
        <v>176</v>
      </c>
    </row>
    <row r="145" ht="12.75">
      <c r="B145" t="s">
        <v>177</v>
      </c>
    </row>
    <row r="146" ht="12.75">
      <c r="B146" t="s">
        <v>178</v>
      </c>
    </row>
    <row r="147" ht="12.75">
      <c r="B147" t="s">
        <v>179</v>
      </c>
    </row>
    <row r="148" ht="12.75">
      <c r="B148" t="s">
        <v>180</v>
      </c>
    </row>
    <row r="149" ht="12.75">
      <c r="B149" t="s">
        <v>181</v>
      </c>
    </row>
    <row r="150" ht="12.75">
      <c r="B150" t="s">
        <v>429</v>
      </c>
    </row>
    <row r="152" spans="1:2" ht="12.75">
      <c r="A152" t="s">
        <v>182</v>
      </c>
      <c r="B152" t="s">
        <v>183</v>
      </c>
    </row>
    <row r="153" ht="12.75">
      <c r="B153" t="s">
        <v>184</v>
      </c>
    </row>
    <row r="154" ht="12.75">
      <c r="B154" t="s">
        <v>185</v>
      </c>
    </row>
    <row r="155" ht="12.75">
      <c r="B155" t="s">
        <v>429</v>
      </c>
    </row>
    <row r="157" spans="1:2" ht="12.75">
      <c r="A157" t="s">
        <v>410</v>
      </c>
      <c r="B157" t="s">
        <v>411</v>
      </c>
    </row>
    <row r="158" ht="12.75">
      <c r="B158" t="s">
        <v>412</v>
      </c>
    </row>
    <row r="159" ht="12.75">
      <c r="B159" t="s">
        <v>413</v>
      </c>
    </row>
    <row r="160" ht="12.75">
      <c r="B160" t="s">
        <v>170</v>
      </c>
    </row>
    <row r="162" spans="1:2" ht="12.75">
      <c r="A162" t="s">
        <v>186</v>
      </c>
      <c r="B162" t="s">
        <v>178</v>
      </c>
    </row>
    <row r="163" ht="12.75">
      <c r="B163" t="s">
        <v>181</v>
      </c>
    </row>
    <row r="164" ht="12.75">
      <c r="B164" t="s">
        <v>164</v>
      </c>
    </row>
    <row r="166" spans="1:2" ht="12.75">
      <c r="A166" t="s">
        <v>187</v>
      </c>
      <c r="B166" t="s">
        <v>188</v>
      </c>
    </row>
    <row r="167" ht="12.75">
      <c r="B167" t="s">
        <v>189</v>
      </c>
    </row>
    <row r="169" spans="1:2" ht="12.75">
      <c r="A169" t="s">
        <v>190</v>
      </c>
      <c r="B169" t="s">
        <v>191</v>
      </c>
    </row>
    <row r="171" spans="1:2" ht="12.75">
      <c r="A171" t="s">
        <v>192</v>
      </c>
      <c r="B171" t="s">
        <v>193</v>
      </c>
    </row>
    <row r="172" ht="12.75">
      <c r="B172" t="s">
        <v>194</v>
      </c>
    </row>
    <row r="173" ht="12.75">
      <c r="B173" t="s">
        <v>195</v>
      </c>
    </row>
    <row r="174" ht="12.75">
      <c r="B174" t="s">
        <v>196</v>
      </c>
    </row>
    <row r="176" spans="1:2" ht="12.75">
      <c r="A176" t="s">
        <v>197</v>
      </c>
      <c r="B176" t="s">
        <v>198</v>
      </c>
    </row>
    <row r="177" ht="12.75">
      <c r="B177" t="s">
        <v>199</v>
      </c>
    </row>
    <row r="179" spans="1:2" ht="12.75">
      <c r="A179" t="s">
        <v>200</v>
      </c>
      <c r="B179" t="s">
        <v>430</v>
      </c>
    </row>
    <row r="180" ht="12.75">
      <c r="B180" t="s">
        <v>431</v>
      </c>
    </row>
    <row r="181" ht="12.75">
      <c r="B181" t="s">
        <v>202</v>
      </c>
    </row>
    <row r="182" ht="12.75">
      <c r="B182" t="s">
        <v>201</v>
      </c>
    </row>
    <row r="183" ht="12.75">
      <c r="B183" t="s">
        <v>432</v>
      </c>
    </row>
    <row r="184" ht="12.75">
      <c r="B184" t="s">
        <v>203</v>
      </c>
    </row>
    <row r="185" ht="12.75">
      <c r="B185" t="s">
        <v>204</v>
      </c>
    </row>
    <row r="187" spans="1:2" ht="12.75">
      <c r="A187" t="s">
        <v>205</v>
      </c>
      <c r="B187" t="s">
        <v>206</v>
      </c>
    </row>
    <row r="188" ht="12.75">
      <c r="B188" t="s">
        <v>207</v>
      </c>
    </row>
    <row r="189" ht="12.75">
      <c r="B189" t="s">
        <v>209</v>
      </c>
    </row>
    <row r="190" ht="12.75">
      <c r="B190" t="s">
        <v>433</v>
      </c>
    </row>
    <row r="192" spans="1:2" ht="12.75">
      <c r="A192" t="s">
        <v>210</v>
      </c>
      <c r="B192" t="s">
        <v>2</v>
      </c>
    </row>
    <row r="194" spans="1:2" ht="12.75">
      <c r="A194" t="s">
        <v>211</v>
      </c>
      <c r="B194" t="s">
        <v>212</v>
      </c>
    </row>
    <row r="195" ht="12.75">
      <c r="B195" t="s">
        <v>213</v>
      </c>
    </row>
    <row r="196" ht="12.75">
      <c r="B196" t="s">
        <v>214</v>
      </c>
    </row>
    <row r="198" spans="1:2" ht="12.75">
      <c r="A198" t="s">
        <v>215</v>
      </c>
      <c r="B198" t="s">
        <v>212</v>
      </c>
    </row>
    <row r="199" ht="12.75">
      <c r="B199" t="s">
        <v>152</v>
      </c>
    </row>
    <row r="200" ht="12.75">
      <c r="B200" t="s">
        <v>216</v>
      </c>
    </row>
    <row r="201" ht="12.75">
      <c r="B201" t="s">
        <v>217</v>
      </c>
    </row>
    <row r="203" spans="1:2" ht="12.75">
      <c r="A203" t="s">
        <v>218</v>
      </c>
      <c r="B203" t="s">
        <v>219</v>
      </c>
    </row>
    <row r="204" ht="12.75">
      <c r="B204" t="s">
        <v>220</v>
      </c>
    </row>
    <row r="205" ht="12.75">
      <c r="B205" t="s">
        <v>221</v>
      </c>
    </row>
    <row r="207" spans="1:2" ht="12.75">
      <c r="A207" t="s">
        <v>222</v>
      </c>
      <c r="B207" t="s">
        <v>223</v>
      </c>
    </row>
    <row r="209" spans="1:2" ht="12.75">
      <c r="A209" t="s">
        <v>224</v>
      </c>
      <c r="B209" t="s">
        <v>225</v>
      </c>
    </row>
    <row r="210" ht="12.75">
      <c r="B210" t="s">
        <v>226</v>
      </c>
    </row>
    <row r="212" spans="1:2" ht="12.75">
      <c r="A212" t="s">
        <v>100</v>
      </c>
      <c r="B212" t="s">
        <v>414</v>
      </c>
    </row>
    <row r="213" ht="12.75">
      <c r="B213" t="s">
        <v>415</v>
      </c>
    </row>
    <row r="214" ht="12.75">
      <c r="B214" t="s">
        <v>416</v>
      </c>
    </row>
    <row r="216" spans="1:2" ht="12.75">
      <c r="A216" t="s">
        <v>227</v>
      </c>
      <c r="B216" t="s">
        <v>228</v>
      </c>
    </row>
    <row r="217" ht="12.75">
      <c r="B217" t="s">
        <v>229</v>
      </c>
    </row>
    <row r="218" ht="12.75">
      <c r="B218" t="s">
        <v>230</v>
      </c>
    </row>
    <row r="219" ht="12.75">
      <c r="B219" t="s">
        <v>231</v>
      </c>
    </row>
    <row r="221" spans="1:2" ht="12.75">
      <c r="A221" t="s">
        <v>232</v>
      </c>
      <c r="B221" t="s">
        <v>428</v>
      </c>
    </row>
    <row r="223" ht="12.75">
      <c r="A223" t="s">
        <v>233</v>
      </c>
    </row>
    <row r="225" ht="12.75">
      <c r="A225" t="s">
        <v>234</v>
      </c>
    </row>
    <row r="227" ht="12.75">
      <c r="A227" t="s">
        <v>235</v>
      </c>
    </row>
    <row r="229" ht="12.75">
      <c r="A229" t="s">
        <v>236</v>
      </c>
    </row>
    <row r="231" spans="1:2" ht="12.75">
      <c r="A231" t="s">
        <v>237</v>
      </c>
      <c r="B231" t="s">
        <v>238</v>
      </c>
    </row>
    <row r="233" spans="1:2" ht="12.75">
      <c r="A233" t="s">
        <v>239</v>
      </c>
      <c r="B233" t="s">
        <v>163</v>
      </c>
    </row>
    <row r="234" ht="12.75">
      <c r="B234" t="s">
        <v>160</v>
      </c>
    </row>
    <row r="235" ht="12.75">
      <c r="B235" t="s">
        <v>240</v>
      </c>
    </row>
    <row r="236" ht="12.75">
      <c r="B236" t="s">
        <v>241</v>
      </c>
    </row>
    <row r="238" spans="1:2" ht="12.75">
      <c r="A238" t="s">
        <v>242</v>
      </c>
      <c r="B238" t="s">
        <v>243</v>
      </c>
    </row>
    <row r="239" ht="12.75">
      <c r="B239" t="s">
        <v>244</v>
      </c>
    </row>
    <row r="240" ht="12.75">
      <c r="B240" t="s">
        <v>245</v>
      </c>
    </row>
    <row r="242" spans="1:2" ht="12.75">
      <c r="A242" t="s">
        <v>246</v>
      </c>
      <c r="B242" t="s">
        <v>247</v>
      </c>
    </row>
    <row r="243" ht="12.75">
      <c r="B243" t="s">
        <v>248</v>
      </c>
    </row>
    <row r="244" ht="12.75">
      <c r="B244" t="s">
        <v>249</v>
      </c>
    </row>
    <row r="246" spans="1:2" ht="12.75">
      <c r="A246" t="s">
        <v>250</v>
      </c>
      <c r="B246" t="s">
        <v>251</v>
      </c>
    </row>
    <row r="247" ht="12.75">
      <c r="B247" t="s">
        <v>252</v>
      </c>
    </row>
    <row r="249" spans="1:2" ht="12.75">
      <c r="A249" t="s">
        <v>253</v>
      </c>
      <c r="B249" t="s">
        <v>254</v>
      </c>
    </row>
    <row r="251" spans="1:2" ht="12.75">
      <c r="A251" t="s">
        <v>255</v>
      </c>
      <c r="B251" t="s">
        <v>256</v>
      </c>
    </row>
    <row r="252" ht="12.75">
      <c r="B252" t="s">
        <v>257</v>
      </c>
    </row>
    <row r="253" ht="12.75">
      <c r="B253" t="s">
        <v>258</v>
      </c>
    </row>
    <row r="254" ht="12.75">
      <c r="B254" t="s">
        <v>259</v>
      </c>
    </row>
    <row r="255" ht="12.75">
      <c r="B255" t="s">
        <v>260</v>
      </c>
    </row>
    <row r="256" ht="12.75">
      <c r="B256" t="s">
        <v>261</v>
      </c>
    </row>
    <row r="257" ht="12.75">
      <c r="B257" t="s">
        <v>262</v>
      </c>
    </row>
    <row r="259" spans="1:2" ht="12.75">
      <c r="A259" t="s">
        <v>263</v>
      </c>
      <c r="B259" t="s">
        <v>264</v>
      </c>
    </row>
    <row r="260" ht="12.75">
      <c r="B260" t="s">
        <v>265</v>
      </c>
    </row>
    <row r="261" ht="12.75">
      <c r="B261" t="s">
        <v>266</v>
      </c>
    </row>
    <row r="262" ht="12.75">
      <c r="B262" t="s">
        <v>267</v>
      </c>
    </row>
    <row r="263" ht="12.75">
      <c r="B263" t="s">
        <v>268</v>
      </c>
    </row>
    <row r="264" ht="12.75">
      <c r="B264" t="s">
        <v>269</v>
      </c>
    </row>
    <row r="265" ht="12.75">
      <c r="B265" t="s">
        <v>270</v>
      </c>
    </row>
    <row r="267" spans="1:2" ht="12.75">
      <c r="A267" t="s">
        <v>3</v>
      </c>
      <c r="B267" t="s">
        <v>271</v>
      </c>
    </row>
    <row r="268" ht="12.75">
      <c r="B268" t="s">
        <v>272</v>
      </c>
    </row>
    <row r="270" spans="1:2" ht="12.75">
      <c r="A270" t="s">
        <v>273</v>
      </c>
      <c r="B270" t="s">
        <v>274</v>
      </c>
    </row>
    <row r="271" ht="12.75">
      <c r="B271" t="s">
        <v>275</v>
      </c>
    </row>
    <row r="272" ht="12.75">
      <c r="B272" t="s">
        <v>276</v>
      </c>
    </row>
    <row r="273" ht="12.75">
      <c r="B273" t="s">
        <v>434</v>
      </c>
    </row>
    <row r="274" ht="12.75">
      <c r="B274" t="s">
        <v>435</v>
      </c>
    </row>
    <row r="275" ht="12.75">
      <c r="B275" t="s">
        <v>277</v>
      </c>
    </row>
    <row r="277" spans="1:2" ht="12.75">
      <c r="A277" t="s">
        <v>278</v>
      </c>
      <c r="B277" t="s">
        <v>279</v>
      </c>
    </row>
    <row r="278" ht="12.75">
      <c r="B278" t="s">
        <v>280</v>
      </c>
    </row>
    <row r="280" spans="1:2" ht="12.75">
      <c r="A280" t="s">
        <v>281</v>
      </c>
      <c r="B280" t="s">
        <v>282</v>
      </c>
    </row>
    <row r="281" ht="12.75">
      <c r="B281" t="s">
        <v>283</v>
      </c>
    </row>
    <row r="282" ht="12.75">
      <c r="B282" t="s">
        <v>284</v>
      </c>
    </row>
    <row r="283" ht="12.75">
      <c r="B283" t="s">
        <v>285</v>
      </c>
    </row>
    <row r="284" ht="12.75">
      <c r="B284" t="s">
        <v>436</v>
      </c>
    </row>
    <row r="286" spans="1:2" ht="12.75">
      <c r="A286" t="s">
        <v>286</v>
      </c>
      <c r="B286" t="s">
        <v>287</v>
      </c>
    </row>
    <row r="287" ht="12.75">
      <c r="B287" t="s">
        <v>288</v>
      </c>
    </row>
    <row r="288" ht="12.75">
      <c r="B288" t="s">
        <v>289</v>
      </c>
    </row>
    <row r="290" spans="1:2" ht="12.75">
      <c r="A290" t="s">
        <v>290</v>
      </c>
      <c r="B290" t="s">
        <v>291</v>
      </c>
    </row>
    <row r="291" ht="12.75">
      <c r="B291" t="s">
        <v>292</v>
      </c>
    </row>
    <row r="292" ht="12.75">
      <c r="B292" t="s">
        <v>293</v>
      </c>
    </row>
    <row r="294" spans="1:2" ht="12.75">
      <c r="A294" t="s">
        <v>418</v>
      </c>
      <c r="B294" t="s">
        <v>77</v>
      </c>
    </row>
    <row r="295" ht="12.75">
      <c r="B295" t="s">
        <v>419</v>
      </c>
    </row>
    <row r="296" ht="12.75">
      <c r="B296" t="s">
        <v>420</v>
      </c>
    </row>
    <row r="298" spans="1:2" ht="12.75">
      <c r="A298" t="s">
        <v>417</v>
      </c>
      <c r="B298" t="s">
        <v>421</v>
      </c>
    </row>
    <row r="299" ht="12.75">
      <c r="B299" t="s">
        <v>422</v>
      </c>
    </row>
    <row r="300" ht="12.75">
      <c r="B300" t="s">
        <v>420</v>
      </c>
    </row>
    <row r="302" spans="1:2" ht="12.75">
      <c r="A302" t="s">
        <v>294</v>
      </c>
      <c r="B302" t="s">
        <v>295</v>
      </c>
    </row>
    <row r="303" ht="12.75">
      <c r="B303" t="s">
        <v>296</v>
      </c>
    </row>
    <row r="305" spans="1:2" ht="12.75">
      <c r="A305" t="s">
        <v>297</v>
      </c>
      <c r="B305" t="s">
        <v>437</v>
      </c>
    </row>
    <row r="306" ht="12.75">
      <c r="B306" t="s">
        <v>438</v>
      </c>
    </row>
    <row r="307" ht="12.75">
      <c r="B307" t="s">
        <v>439</v>
      </c>
    </row>
    <row r="309" spans="1:2" ht="38.25">
      <c r="A309" s="127" t="s">
        <v>298</v>
      </c>
      <c r="B309" s="126" t="s">
        <v>299</v>
      </c>
    </row>
    <row r="310" spans="1:2" ht="12.75">
      <c r="A310" s="127"/>
      <c r="B310" t="s">
        <v>437</v>
      </c>
    </row>
    <row r="311" spans="1:2" ht="12.75">
      <c r="A311" s="127"/>
      <c r="B311" t="s">
        <v>438</v>
      </c>
    </row>
    <row r="312" spans="1:2" ht="12.75">
      <c r="A312" s="127"/>
      <c r="B312" t="s">
        <v>439</v>
      </c>
    </row>
    <row r="314" spans="1:2" ht="12.75">
      <c r="A314" t="s">
        <v>300</v>
      </c>
      <c r="B314" t="s">
        <v>301</v>
      </c>
    </row>
    <row r="315" ht="12.75">
      <c r="B315" t="s">
        <v>302</v>
      </c>
    </row>
    <row r="316" ht="12.75">
      <c r="B316" t="s">
        <v>303</v>
      </c>
    </row>
    <row r="318" spans="1:2" ht="12.75">
      <c r="A318" t="s">
        <v>304</v>
      </c>
      <c r="B318" t="s">
        <v>305</v>
      </c>
    </row>
    <row r="320" spans="1:2" ht="12.75">
      <c r="A320" t="s">
        <v>306</v>
      </c>
      <c r="B320" t="s">
        <v>307</v>
      </c>
    </row>
    <row r="321" ht="12.75">
      <c r="B321" t="s">
        <v>195</v>
      </c>
    </row>
    <row r="322" ht="12.75">
      <c r="B322" t="s">
        <v>308</v>
      </c>
    </row>
    <row r="323" ht="12.75">
      <c r="B323" t="s">
        <v>309</v>
      </c>
    </row>
    <row r="325" spans="1:2" ht="12.75">
      <c r="A325" t="s">
        <v>221</v>
      </c>
      <c r="B325" t="s">
        <v>310</v>
      </c>
    </row>
    <row r="326" ht="12.75">
      <c r="B326" t="s">
        <v>311</v>
      </c>
    </row>
    <row r="327" ht="12.75">
      <c r="B327" t="s">
        <v>312</v>
      </c>
    </row>
    <row r="328" ht="12.75">
      <c r="B328" t="s">
        <v>313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9.140625" style="0" customWidth="1"/>
  </cols>
  <sheetData>
    <row r="1" ht="12.75">
      <c r="A1" t="s">
        <v>314</v>
      </c>
    </row>
    <row r="2" ht="12.75">
      <c r="B2" t="s">
        <v>315</v>
      </c>
    </row>
    <row r="3" ht="12.75">
      <c r="B3" t="s">
        <v>324</v>
      </c>
    </row>
    <row r="4" ht="12.75">
      <c r="B4" t="s">
        <v>316</v>
      </c>
    </row>
    <row r="5" ht="12.75">
      <c r="B5" t="s">
        <v>317</v>
      </c>
    </row>
    <row r="6" ht="12.75">
      <c r="B6" t="s">
        <v>318</v>
      </c>
    </row>
    <row r="7" ht="12.75">
      <c r="B7" t="s">
        <v>319</v>
      </c>
    </row>
    <row r="8" ht="12.75">
      <c r="B8" t="s">
        <v>320</v>
      </c>
    </row>
    <row r="9" ht="12.75">
      <c r="B9" t="s">
        <v>447</v>
      </c>
    </row>
    <row r="10" ht="12.75">
      <c r="B10" t="s">
        <v>326</v>
      </c>
    </row>
    <row r="11" ht="12.75">
      <c r="B11" t="s">
        <v>448</v>
      </c>
    </row>
    <row r="12" ht="12.75">
      <c r="B12" t="s">
        <v>449</v>
      </c>
    </row>
    <row r="13" ht="12.75">
      <c r="B13" t="s">
        <v>327</v>
      </c>
    </row>
    <row r="14" ht="12.75">
      <c r="B14" t="s">
        <v>321</v>
      </c>
    </row>
    <row r="15" ht="12.75">
      <c r="B15" t="s">
        <v>322</v>
      </c>
    </row>
    <row r="16" ht="12.75">
      <c r="B16" t="s">
        <v>323</v>
      </c>
    </row>
    <row r="17" ht="12.75">
      <c r="B17" t="s">
        <v>325</v>
      </c>
    </row>
    <row r="19" ht="12.75">
      <c r="A19" t="s">
        <v>328</v>
      </c>
    </row>
    <row r="20" ht="12.75">
      <c r="B20" t="s">
        <v>329</v>
      </c>
    </row>
    <row r="21" ht="12.75">
      <c r="B21" t="s">
        <v>330</v>
      </c>
    </row>
    <row r="22" ht="12.75">
      <c r="B22" t="s">
        <v>331</v>
      </c>
    </row>
    <row r="23" ht="12.75">
      <c r="B23" t="s">
        <v>332</v>
      </c>
    </row>
    <row r="24" ht="12.75">
      <c r="B24" t="s">
        <v>333</v>
      </c>
    </row>
    <row r="25" ht="12.75">
      <c r="B25" t="s">
        <v>334</v>
      </c>
    </row>
    <row r="26" ht="12.75">
      <c r="B26" t="s">
        <v>335</v>
      </c>
    </row>
    <row r="27" ht="12.75">
      <c r="B27" t="s">
        <v>361</v>
      </c>
    </row>
    <row r="29" ht="12.75">
      <c r="A29" t="s">
        <v>336</v>
      </c>
    </row>
    <row r="30" ht="12.75">
      <c r="B30" t="s">
        <v>337</v>
      </c>
    </row>
    <row r="31" ht="12.75">
      <c r="B31" t="s">
        <v>338</v>
      </c>
    </row>
    <row r="32" ht="12.75">
      <c r="B32" t="s">
        <v>339</v>
      </c>
    </row>
    <row r="33" ht="12.75">
      <c r="B33" t="s">
        <v>340</v>
      </c>
    </row>
    <row r="35" ht="12.75">
      <c r="A35" t="s">
        <v>341</v>
      </c>
    </row>
    <row r="36" ht="12.75">
      <c r="B36" t="s">
        <v>360</v>
      </c>
    </row>
    <row r="38" ht="12.75">
      <c r="A38" t="s">
        <v>451</v>
      </c>
    </row>
    <row r="39" ht="12.75">
      <c r="B39" t="s">
        <v>342</v>
      </c>
    </row>
    <row r="40" ht="12.75">
      <c r="B40" t="s">
        <v>343</v>
      </c>
    </row>
    <row r="41" ht="12.75">
      <c r="B41" t="s">
        <v>344</v>
      </c>
    </row>
    <row r="42" ht="12.75">
      <c r="B42" t="s">
        <v>345</v>
      </c>
    </row>
    <row r="43" ht="12.75">
      <c r="B43" t="s">
        <v>450</v>
      </c>
    </row>
    <row r="45" ht="12.75">
      <c r="A45" t="s">
        <v>452</v>
      </c>
    </row>
    <row r="46" ht="12.75">
      <c r="B46" t="s">
        <v>346</v>
      </c>
    </row>
    <row r="47" ht="12.75">
      <c r="B47" t="s">
        <v>347</v>
      </c>
    </row>
    <row r="48" ht="12.75">
      <c r="B48" t="s">
        <v>453</v>
      </c>
    </row>
    <row r="49" ht="12.75">
      <c r="B49" t="s">
        <v>454</v>
      </c>
    </row>
    <row r="50" ht="12.75">
      <c r="B50" t="s">
        <v>455</v>
      </c>
    </row>
    <row r="51" ht="12.75">
      <c r="B51" t="s">
        <v>348</v>
      </c>
    </row>
    <row r="52" ht="12.75">
      <c r="B52" t="s">
        <v>349</v>
      </c>
    </row>
    <row r="53" ht="12.75">
      <c r="B53" t="s">
        <v>456</v>
      </c>
    </row>
    <row r="54" ht="12.75">
      <c r="B54" t="s">
        <v>350</v>
      </c>
    </row>
    <row r="55" ht="12.75">
      <c r="B55" t="s">
        <v>356</v>
      </c>
    </row>
    <row r="56" ht="12.75">
      <c r="B56" t="s">
        <v>351</v>
      </c>
    </row>
    <row r="57" ht="12.75">
      <c r="B57" t="s">
        <v>357</v>
      </c>
    </row>
    <row r="58" ht="12.75">
      <c r="B58" t="s">
        <v>358</v>
      </c>
    </row>
    <row r="60" ht="12.75">
      <c r="A60" t="s">
        <v>352</v>
      </c>
    </row>
    <row r="61" ht="12.75">
      <c r="B61" t="s">
        <v>359</v>
      </c>
    </row>
    <row r="62" ht="12.75">
      <c r="B62" t="s">
        <v>353</v>
      </c>
    </row>
    <row r="63" ht="12.75">
      <c r="B63" t="s">
        <v>354</v>
      </c>
    </row>
    <row r="64" ht="12.75">
      <c r="B64" t="s">
        <v>355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3" max="3" width="51.00390625" style="0" customWidth="1"/>
  </cols>
  <sheetData>
    <row r="1" spans="1:4" ht="12.75">
      <c r="A1" s="9" t="s">
        <v>371</v>
      </c>
      <c r="B1" s="89"/>
      <c r="C1" s="9" t="s">
        <v>393</v>
      </c>
      <c r="D1" s="89"/>
    </row>
    <row r="2" spans="1:4" ht="12.75">
      <c r="A2" t="s">
        <v>363</v>
      </c>
      <c r="B2" s="129"/>
      <c r="C2" s="153" t="s">
        <v>457</v>
      </c>
      <c r="D2" s="129"/>
    </row>
    <row r="3" spans="1:4" ht="12.75">
      <c r="A3" t="s">
        <v>364</v>
      </c>
      <c r="B3" s="129"/>
      <c r="C3" t="s">
        <v>395</v>
      </c>
      <c r="D3" s="129"/>
    </row>
    <row r="4" spans="1:4" ht="12.75">
      <c r="A4" t="s">
        <v>365</v>
      </c>
      <c r="B4" s="129"/>
      <c r="C4" t="s">
        <v>396</v>
      </c>
      <c r="D4" s="129"/>
    </row>
    <row r="5" spans="1:4" ht="12.75">
      <c r="A5" t="s">
        <v>366</v>
      </c>
      <c r="B5" s="129"/>
      <c r="C5" t="s">
        <v>397</v>
      </c>
      <c r="D5" s="129"/>
    </row>
    <row r="6" spans="1:4" ht="12.75">
      <c r="A6" t="s">
        <v>367</v>
      </c>
      <c r="B6" s="129"/>
      <c r="C6" t="s">
        <v>462</v>
      </c>
      <c r="D6" s="129"/>
    </row>
    <row r="7" spans="1:4" ht="12.75">
      <c r="A7" t="s">
        <v>368</v>
      </c>
      <c r="B7" s="129"/>
      <c r="C7" t="s">
        <v>398</v>
      </c>
      <c r="D7" s="129"/>
    </row>
    <row r="8" spans="1:4" ht="12.75">
      <c r="A8" t="s">
        <v>369</v>
      </c>
      <c r="B8" s="129"/>
      <c r="C8" t="s">
        <v>399</v>
      </c>
      <c r="D8" s="129"/>
    </row>
    <row r="9" spans="1:4" ht="12.75">
      <c r="A9" t="s">
        <v>133</v>
      </c>
      <c r="B9" s="129"/>
      <c r="C9" t="s">
        <v>400</v>
      </c>
      <c r="D9" s="129"/>
    </row>
    <row r="10" spans="1:4" ht="12.75">
      <c r="A10" t="s">
        <v>370</v>
      </c>
      <c r="B10" s="129"/>
      <c r="C10" t="s">
        <v>401</v>
      </c>
      <c r="D10" s="129"/>
    </row>
    <row r="11" spans="1:4" ht="12.75">
      <c r="A11" t="s">
        <v>483</v>
      </c>
      <c r="B11" s="129"/>
      <c r="C11" t="s">
        <v>402</v>
      </c>
      <c r="D11" s="129"/>
    </row>
    <row r="12" spans="1:4" ht="12.75">
      <c r="A12" s="9" t="s">
        <v>372</v>
      </c>
      <c r="B12" s="89"/>
      <c r="C12" t="s">
        <v>403</v>
      </c>
      <c r="D12" s="129"/>
    </row>
    <row r="13" spans="1:4" ht="12.75">
      <c r="A13" t="s">
        <v>380</v>
      </c>
      <c r="B13" s="129"/>
      <c r="C13" t="s">
        <v>404</v>
      </c>
      <c r="D13" s="129"/>
    </row>
    <row r="14" spans="1:4" ht="12.75">
      <c r="A14" t="s">
        <v>373</v>
      </c>
      <c r="B14" s="129"/>
      <c r="C14" t="s">
        <v>405</v>
      </c>
      <c r="D14" s="129"/>
    </row>
    <row r="15" spans="1:4" ht="12.75">
      <c r="A15" t="s">
        <v>374</v>
      </c>
      <c r="B15" s="129"/>
      <c r="C15" t="s">
        <v>406</v>
      </c>
      <c r="D15" s="129"/>
    </row>
    <row r="16" spans="1:4" ht="12.75">
      <c r="A16" t="s">
        <v>375</v>
      </c>
      <c r="B16" s="129"/>
      <c r="C16" t="s">
        <v>394</v>
      </c>
      <c r="D16" s="129"/>
    </row>
    <row r="17" spans="1:4" ht="12.75">
      <c r="A17" t="s">
        <v>376</v>
      </c>
      <c r="B17" s="129"/>
      <c r="C17" t="s">
        <v>407</v>
      </c>
      <c r="D17" s="129"/>
    </row>
    <row r="18" spans="1:4" ht="12.75">
      <c r="A18" t="s">
        <v>490</v>
      </c>
      <c r="B18" s="129"/>
      <c r="C18" t="s">
        <v>408</v>
      </c>
      <c r="D18" s="129"/>
    </row>
    <row r="19" spans="1:4" ht="12.75">
      <c r="A19" t="s">
        <v>482</v>
      </c>
      <c r="B19" s="129"/>
      <c r="C19" t="s">
        <v>460</v>
      </c>
      <c r="D19" s="129"/>
    </row>
    <row r="20" spans="2:4" ht="12.75">
      <c r="B20" s="129"/>
      <c r="C20" t="s">
        <v>461</v>
      </c>
      <c r="D20" s="129"/>
    </row>
    <row r="21" spans="2:4" ht="12.75">
      <c r="B21" s="129"/>
      <c r="C21" t="s">
        <v>458</v>
      </c>
      <c r="D21" s="129"/>
    </row>
    <row r="22" spans="2:4" ht="12.75">
      <c r="B22" s="129"/>
      <c r="C22" t="s">
        <v>459</v>
      </c>
      <c r="D22" s="129"/>
    </row>
    <row r="23" spans="1:4" ht="12.75">
      <c r="A23" s="9" t="s">
        <v>381</v>
      </c>
      <c r="B23" s="89"/>
      <c r="D23" s="129"/>
    </row>
    <row r="24" spans="1:4" ht="12.75">
      <c r="A24" t="s">
        <v>379</v>
      </c>
      <c r="B24" s="129"/>
      <c r="C24" s="9" t="s">
        <v>463</v>
      </c>
      <c r="D24" s="129"/>
    </row>
    <row r="25" spans="1:4" ht="12.75">
      <c r="A25" t="s">
        <v>382</v>
      </c>
      <c r="B25" s="129"/>
      <c r="C25" t="s">
        <v>464</v>
      </c>
      <c r="D25" s="129"/>
    </row>
    <row r="26" spans="1:4" ht="12.75">
      <c r="A26" t="s">
        <v>481</v>
      </c>
      <c r="B26" s="129"/>
      <c r="C26" t="s">
        <v>465</v>
      </c>
      <c r="D26" s="129"/>
    </row>
    <row r="27" spans="1:4" ht="12.75">
      <c r="A27" t="s">
        <v>385</v>
      </c>
      <c r="B27" s="129"/>
      <c r="C27" t="s">
        <v>466</v>
      </c>
      <c r="D27" s="129"/>
    </row>
    <row r="28" spans="2:4" ht="12.75">
      <c r="B28" s="129"/>
      <c r="C28" t="s">
        <v>467</v>
      </c>
      <c r="D28" s="129"/>
    </row>
    <row r="29" spans="1:4" ht="12.75">
      <c r="A29" s="9" t="s">
        <v>475</v>
      </c>
      <c r="B29" s="129"/>
      <c r="C29" t="s">
        <v>468</v>
      </c>
      <c r="D29" s="129"/>
    </row>
    <row r="30" spans="1:4" ht="12.75">
      <c r="A30" s="154" t="s">
        <v>476</v>
      </c>
      <c r="B30" s="129"/>
      <c r="C30" t="s">
        <v>469</v>
      </c>
      <c r="D30" s="129"/>
    </row>
    <row r="31" spans="1:4" ht="12.75">
      <c r="A31" s="154" t="s">
        <v>477</v>
      </c>
      <c r="B31" s="129"/>
      <c r="C31" t="s">
        <v>470</v>
      </c>
      <c r="D31" s="129"/>
    </row>
    <row r="32" spans="1:4" ht="12.75">
      <c r="A32" t="s">
        <v>378</v>
      </c>
      <c r="B32" s="129"/>
      <c r="C32" t="s">
        <v>409</v>
      </c>
      <c r="D32" s="129"/>
    </row>
    <row r="33" spans="1:4" ht="12.75">
      <c r="A33" t="s">
        <v>377</v>
      </c>
      <c r="B33" s="129"/>
      <c r="D33" s="129"/>
    </row>
    <row r="34" spans="1:4" ht="12.75">
      <c r="A34" t="s">
        <v>383</v>
      </c>
      <c r="B34" s="129"/>
      <c r="C34" s="9" t="s">
        <v>471</v>
      </c>
      <c r="D34" s="129"/>
    </row>
    <row r="35" spans="1:4" ht="12.75">
      <c r="A35" t="s">
        <v>478</v>
      </c>
      <c r="B35" s="129"/>
      <c r="C35" t="s">
        <v>472</v>
      </c>
      <c r="D35" s="129"/>
    </row>
    <row r="36" spans="1:4" ht="12.75">
      <c r="A36" t="s">
        <v>479</v>
      </c>
      <c r="B36" s="129"/>
      <c r="C36" t="s">
        <v>473</v>
      </c>
      <c r="D36" s="129"/>
    </row>
    <row r="37" spans="1:4" ht="12.75">
      <c r="A37" t="s">
        <v>384</v>
      </c>
      <c r="B37" s="129"/>
      <c r="C37" t="s">
        <v>474</v>
      </c>
      <c r="D37" s="129"/>
    </row>
    <row r="38" spans="1:4" ht="12.75">
      <c r="A38" t="s">
        <v>480</v>
      </c>
      <c r="B38" s="129"/>
      <c r="D38" s="129"/>
    </row>
    <row r="39" spans="1:4" ht="12.75">
      <c r="A39" s="9" t="s">
        <v>386</v>
      </c>
      <c r="B39" s="89"/>
      <c r="C39" s="9" t="s">
        <v>487</v>
      </c>
      <c r="D39" s="129"/>
    </row>
    <row r="40" spans="1:4" ht="12.75">
      <c r="A40" t="s">
        <v>387</v>
      </c>
      <c r="B40" s="129"/>
      <c r="C40" t="s">
        <v>488</v>
      </c>
      <c r="D40" s="129"/>
    </row>
    <row r="41" spans="1:4" ht="12.75">
      <c r="A41" t="s">
        <v>388</v>
      </c>
      <c r="B41" s="129"/>
      <c r="C41" t="s">
        <v>489</v>
      </c>
      <c r="D41" s="129"/>
    </row>
    <row r="42" spans="1:4" ht="12.75">
      <c r="A42" t="s">
        <v>389</v>
      </c>
      <c r="B42" s="129"/>
      <c r="D42" s="129"/>
    </row>
    <row r="43" spans="1:4" ht="12.75">
      <c r="A43" t="s">
        <v>390</v>
      </c>
      <c r="B43" s="129"/>
      <c r="D43" s="129"/>
    </row>
    <row r="44" spans="1:4" ht="12.75">
      <c r="A44" t="s">
        <v>391</v>
      </c>
      <c r="B44" s="129"/>
      <c r="D44" s="129"/>
    </row>
    <row r="45" spans="1:4" ht="12.75">
      <c r="A45" t="s">
        <v>392</v>
      </c>
      <c r="B45" s="129"/>
      <c r="D45" s="129"/>
    </row>
    <row r="46" spans="2:4" ht="12.75">
      <c r="B46" s="129"/>
      <c r="D46" s="129"/>
    </row>
    <row r="47" spans="1:4" ht="12.75">
      <c r="A47" s="9" t="s">
        <v>484</v>
      </c>
      <c r="B47" s="129"/>
      <c r="D47" s="129"/>
    </row>
    <row r="48" spans="1:4" ht="12.75">
      <c r="A48" t="s">
        <v>485</v>
      </c>
      <c r="B48" s="129"/>
      <c r="D48" s="129"/>
    </row>
    <row r="49" spans="1:4" ht="12.75">
      <c r="A49" t="s">
        <v>486</v>
      </c>
      <c r="B49" s="129"/>
      <c r="D49" s="129"/>
    </row>
    <row r="50" spans="2:4" ht="12.75">
      <c r="B50" s="129"/>
      <c r="D50" s="129"/>
    </row>
    <row r="51" spans="2:4" ht="12.75">
      <c r="B51" s="129"/>
      <c r="D51" s="129"/>
    </row>
    <row r="52" spans="2:4" ht="12.75">
      <c r="B52" s="129"/>
      <c r="D52" s="129"/>
    </row>
    <row r="53" ht="12.75">
      <c r="B53" s="129"/>
    </row>
    <row r="54" ht="12.75">
      <c r="B54" s="129"/>
    </row>
    <row r="55" ht="12.75">
      <c r="B55" s="129"/>
    </row>
    <row r="56" ht="12.75">
      <c r="B56" s="129"/>
    </row>
    <row r="57" ht="12.75">
      <c r="B57" s="129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Arcturus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 Sheet generator Version 1.0</dc:title>
  <dc:subject>The Babylon Project</dc:subject>
  <dc:creator>Donald Wellr</dc:creator>
  <cp:keywords/>
  <dc:description/>
  <cp:lastModifiedBy>Information Commons</cp:lastModifiedBy>
  <cp:lastPrinted>2000-09-10T20:18:21Z</cp:lastPrinted>
  <dcterms:created xsi:type="dcterms:W3CDTF">1996-11-11T22:51:24Z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