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135" windowWidth="15135" windowHeight="9300" activeTab="0"/>
  </bookViews>
  <sheets>
    <sheet name="tapped" sheetId="1" r:id="rId1"/>
  </sheets>
  <definedNames>
    <definedName name="_xlnm.Print_Area" localSheetId="0">'tapped'!$A$1:$K$51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<sst xmlns="http://schemas.openxmlformats.org/spreadsheetml/2006/main" count="23" uniqueCount="16">
  <si>
    <t>Slope:</t>
  </si>
  <si>
    <t>Intercept:</t>
  </si>
  <si>
    <t>Number of Taps (n)</t>
  </si>
  <si>
    <t>log(n)</t>
  </si>
  <si>
    <t>(Vo-Vn)/(Vo-V15)</t>
  </si>
  <si>
    <t>r^2</t>
  </si>
  <si>
    <t>Volume A1 (mL)</t>
  </si>
  <si>
    <t>A1</t>
  </si>
  <si>
    <t>Group Members:</t>
  </si>
  <si>
    <t>Volume A (mL)</t>
  </si>
  <si>
    <t>Volume B (mL)</t>
  </si>
  <si>
    <t>Volume C (mL)</t>
  </si>
  <si>
    <t>A</t>
  </si>
  <si>
    <t>B</t>
  </si>
  <si>
    <t>C</t>
  </si>
  <si>
    <t>Tapped Density and Speed of Consolidation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</si>
</sst>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</numFmts>
  <fonts count="3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9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25"/>
      <color indexed="8"/>
      <name val="Arial"/>
      <family val="2"/>
    </font>
    <font>
      <b/>
      <sz val="11.25"/>
      <color indexed="8"/>
      <name val="Arial"/>
      <family val="2"/>
    </font>
    <font>
      <b/>
      <vertAlign val="subscript"/>
      <sz val="11.25"/>
      <color indexed="8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Alignment="1">
      <alignment horizontal="center" wrapText="1"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4" fillId="24" borderId="10" xfId="0" applyFont="1" applyFill="1" applyBorder="1" applyAlignment="1" applyProtection="1">
      <alignment/>
      <protection locked="0"/>
    </xf>
    <xf numFmtId="0" fontId="4" fillId="24" borderId="11" xfId="0" applyFont="1" applyFill="1" applyBorder="1" applyAlignment="1" applyProtection="1">
      <alignment/>
      <protection locked="0"/>
    </xf>
    <xf numFmtId="0" fontId="4" fillId="24" borderId="12" xfId="0" applyFont="1" applyFill="1" applyBorder="1" applyAlignment="1" applyProtection="1">
      <alignment/>
      <protection locked="0"/>
    </xf>
    <xf numFmtId="22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/>
    </xf>
    <xf numFmtId="22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/>
    </xf>
    <xf numFmtId="0" fontId="4" fillId="24" borderId="0" xfId="0" applyFont="1" applyFill="1" applyAlignment="1">
      <alignment horizontal="left" wrapText="1"/>
    </xf>
    <xf numFmtId="0" fontId="1" fillId="24" borderId="0" xfId="0" applyFont="1" applyFill="1" applyAlignment="1">
      <alignment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of Consolidation
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-V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n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)/(V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-V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15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vs. Log (n)</a:t>
            </a:r>
          </a:p>
        </c:rich>
      </c:tx>
      <c:layout>
        <c:manualLayout>
          <c:xMode val="factor"/>
          <c:yMode val="factor"/>
          <c:x val="0.037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63"/>
          <c:w val="0.952"/>
          <c:h val="0.791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tapped!$G$7:$G$11</c:f>
              <c:numCache>
                <c:ptCount val="5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</c:numCache>
            </c:numRef>
          </c:xVal>
          <c:yVal>
            <c:numRef>
              <c:f>tapped!$H$7:$H$11</c:f>
              <c:numCach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tapped!$G$7:$G$11</c:f>
              <c:numCache>
                <c:ptCount val="5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</c:numCache>
            </c:numRef>
          </c:xVal>
          <c:yVal>
            <c:numRef>
              <c:f>tapped!$I$7:$I$11</c:f>
              <c:numCach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A1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tapped!$G$7:$G$11</c:f>
              <c:numCache>
                <c:ptCount val="5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</c:numCache>
            </c:numRef>
          </c:xVal>
          <c:yVal>
            <c:numRef>
              <c:f>tapped!$K$7:$K$11</c:f>
              <c:numCach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v>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tapped!$G$7:$G$11</c:f>
              <c:numCache>
                <c:ptCount val="5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</c:numCache>
            </c:numRef>
          </c:xVal>
          <c:yVal>
            <c:numRef>
              <c:f>tapped!$J$7:$J$11</c:f>
              <c:numCach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yVal>
          <c:smooth val="0"/>
        </c:ser>
        <c:axId val="49962259"/>
        <c:axId val="47007148"/>
      </c:scatterChart>
      <c:valAx>
        <c:axId val="4996225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log(n)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7148"/>
        <c:crosses val="autoZero"/>
        <c:crossBetween val="midCat"/>
        <c:dispUnits/>
      </c:valAx>
      <c:valAx>
        <c:axId val="47007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Tapped Density (%)
</a:t>
                </a: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x (Vo-Vn)/(Vo-V15)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622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6125"/>
          <c:w val="0.1285"/>
          <c:h val="0.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vs. Number of Taps</a:t>
            </a:r>
          </a:p>
        </c:rich>
      </c:tx>
      <c:layout>
        <c:manualLayout>
          <c:xMode val="factor"/>
          <c:yMode val="factor"/>
          <c:x val="0.0232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9125"/>
          <c:w val="0.937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tapped!$B$6:$B$11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tapped!$C$6:$C$11</c:f>
              <c:numCache>
                <c:ptCount val="6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</c:numCache>
            </c:numRef>
          </c:y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tapped!$B$6:$B$11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tapped!$D$6:$D$11</c:f>
              <c:numCache>
                <c:ptCount val="6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</c:numCache>
            </c:numRef>
          </c:yVal>
          <c:smooth val="0"/>
        </c:ser>
        <c:ser>
          <c:idx val="2"/>
          <c:order val="2"/>
          <c:tx>
            <c:v>A1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tapped!$B$6:$B$11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tapped!$F$6:$F$11</c:f>
              <c:numCache>
                <c:ptCount val="6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</c:numCache>
            </c:numRef>
          </c:yVal>
          <c:smooth val="0"/>
        </c:ser>
        <c:ser>
          <c:idx val="3"/>
          <c:order val="3"/>
          <c:tx>
            <c:v>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tapped!$B$6:$B$11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tapped!$E$6:$E$11</c:f>
              <c:numCache>
                <c:ptCount val="6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</c:numCache>
            </c:numRef>
          </c:yVal>
          <c:smooth val="0"/>
        </c:ser>
        <c:axId val="20411149"/>
        <c:axId val="49482614"/>
      </c:scatterChart>
      <c:valAx>
        <c:axId val="2041114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Taps (n)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82614"/>
        <c:crosses val="autoZero"/>
        <c:crossBetween val="midCat"/>
        <c:dispUnits/>
      </c:valAx>
      <c:valAx>
        <c:axId val="49482614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(mL)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111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5"/>
          <c:y val="0.6125"/>
          <c:w val="0.1285"/>
          <c:h val="0.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28</xdr:row>
      <xdr:rowOff>38100</xdr:rowOff>
    </xdr:from>
    <xdr:to>
      <xdr:col>10</xdr:col>
      <xdr:colOff>514350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171450" y="5200650"/>
        <a:ext cx="63912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11</xdr:row>
      <xdr:rowOff>123825</xdr:rowOff>
    </xdr:from>
    <xdr:to>
      <xdr:col>10</xdr:col>
      <xdr:colOff>514350</xdr:colOff>
      <xdr:row>28</xdr:row>
      <xdr:rowOff>38100</xdr:rowOff>
    </xdr:to>
    <xdr:graphicFrame>
      <xdr:nvGraphicFramePr>
        <xdr:cNvPr id="2" name="Chart 1"/>
        <xdr:cNvGraphicFramePr/>
      </xdr:nvGraphicFramePr>
      <xdr:xfrm>
        <a:off x="171450" y="2533650"/>
        <a:ext cx="63912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.00390625" style="2" customWidth="1"/>
    <col min="2" max="2" width="12.7109375" style="2" customWidth="1"/>
    <col min="3" max="6" width="9.7109375" style="2" customWidth="1"/>
    <col min="7" max="7" width="8.7109375" style="2" customWidth="1"/>
    <col min="8" max="16384" width="9.140625" style="2" customWidth="1"/>
  </cols>
  <sheetData>
    <row r="1" spans="2:11" ht="18.75">
      <c r="B1" s="1" t="s">
        <v>15</v>
      </c>
      <c r="D1" s="3"/>
      <c r="E1" s="3"/>
      <c r="I1" s="15">
        <f ca="1">NOW()</f>
        <v>43392.60561342593</v>
      </c>
      <c r="J1" s="15"/>
      <c r="K1" s="16"/>
    </row>
    <row r="2" spans="1:11" ht="19.5" thickBot="1">
      <c r="A2" s="1"/>
      <c r="D2" s="3"/>
      <c r="E2" s="3"/>
      <c r="I2" s="13"/>
      <c r="J2" s="13"/>
      <c r="K2" s="14"/>
    </row>
    <row r="3" spans="1:11" ht="18.75" thickBot="1">
      <c r="A3" s="1"/>
      <c r="B3" s="5" t="s">
        <v>8</v>
      </c>
      <c r="C3" s="17"/>
      <c r="D3" s="19"/>
      <c r="E3" s="20"/>
      <c r="F3" s="20"/>
      <c r="G3" s="20"/>
      <c r="H3" s="20"/>
      <c r="I3" s="20"/>
      <c r="J3" s="20"/>
      <c r="K3" s="21"/>
    </row>
    <row r="4" spans="8:11" ht="12.75">
      <c r="H4" s="7" t="s">
        <v>12</v>
      </c>
      <c r="I4" s="7" t="s">
        <v>13</v>
      </c>
      <c r="J4" s="7" t="s">
        <v>14</v>
      </c>
      <c r="K4" s="7" t="s">
        <v>7</v>
      </c>
    </row>
    <row r="5" spans="2:11" ht="39" thickBot="1">
      <c r="B5" s="18" t="s">
        <v>2</v>
      </c>
      <c r="C5" s="4" t="s">
        <v>9</v>
      </c>
      <c r="D5" s="4" t="s">
        <v>10</v>
      </c>
      <c r="E5" s="4" t="s">
        <v>11</v>
      </c>
      <c r="F5" s="4" t="s">
        <v>6</v>
      </c>
      <c r="G5" s="7" t="s">
        <v>3</v>
      </c>
      <c r="H5" s="7" t="s">
        <v>4</v>
      </c>
      <c r="I5" s="7" t="s">
        <v>4</v>
      </c>
      <c r="J5" s="7" t="s">
        <v>4</v>
      </c>
      <c r="K5" s="7" t="s">
        <v>4</v>
      </c>
    </row>
    <row r="6" spans="2:11" ht="13.5" thickBot="1">
      <c r="B6" s="10">
        <v>0</v>
      </c>
      <c r="C6" s="10">
        <v>20</v>
      </c>
      <c r="D6" s="10">
        <v>20</v>
      </c>
      <c r="E6" s="10">
        <v>20</v>
      </c>
      <c r="F6" s="10">
        <v>20</v>
      </c>
      <c r="G6" s="6"/>
      <c r="H6" s="6"/>
      <c r="I6" s="6"/>
      <c r="J6" s="6"/>
      <c r="K6" s="6"/>
    </row>
    <row r="7" spans="2:11" ht="13.5" thickBot="1">
      <c r="B7" s="10">
        <v>1</v>
      </c>
      <c r="C7" s="10">
        <v>19</v>
      </c>
      <c r="D7" s="10">
        <v>19</v>
      </c>
      <c r="E7" s="10">
        <v>19</v>
      </c>
      <c r="F7" s="10">
        <v>19</v>
      </c>
      <c r="G7" s="6">
        <f>LOG(B7)</f>
        <v>0</v>
      </c>
      <c r="H7" s="6">
        <f>100*($C$6-C7)/($C$6-$C$11)</f>
        <v>20</v>
      </c>
      <c r="I7" s="6">
        <f>100*($D$6-D7)/($D$6-$D$11)</f>
        <v>20</v>
      </c>
      <c r="J7" s="6">
        <f>100*($E$6-E7)/($E$6-$E$11)</f>
        <v>20</v>
      </c>
      <c r="K7" s="6">
        <f>100*($F$6-F7)/($F$6-$F$11)</f>
        <v>20</v>
      </c>
    </row>
    <row r="8" spans="2:11" ht="13.5" thickBot="1">
      <c r="B8" s="11">
        <v>2</v>
      </c>
      <c r="C8" s="11">
        <v>18</v>
      </c>
      <c r="D8" s="11">
        <v>18</v>
      </c>
      <c r="E8" s="11">
        <v>18</v>
      </c>
      <c r="F8" s="11">
        <v>18</v>
      </c>
      <c r="G8" s="6">
        <f>LOG(B8)</f>
        <v>0.3010299956639812</v>
      </c>
      <c r="H8" s="6">
        <f>100*($C$6-C8)/($C$6-$C$11)</f>
        <v>40</v>
      </c>
      <c r="I8" s="6">
        <f>100*($D$6-D8)/($D$6-$D$11)</f>
        <v>40</v>
      </c>
      <c r="J8" s="6">
        <f>100*($E$6-E8)/($E$6-$E$11)</f>
        <v>40</v>
      </c>
      <c r="K8" s="6">
        <f>100*($F$6-F8)/($F$6-$F$11)</f>
        <v>40</v>
      </c>
    </row>
    <row r="9" spans="2:11" ht="13.5" thickBot="1">
      <c r="B9" s="12">
        <v>3</v>
      </c>
      <c r="C9" s="12">
        <v>17</v>
      </c>
      <c r="D9" s="12">
        <v>17</v>
      </c>
      <c r="E9" s="12">
        <v>17</v>
      </c>
      <c r="F9" s="12">
        <v>17</v>
      </c>
      <c r="G9" s="6">
        <f>LOG(B9)</f>
        <v>0.47712125471966244</v>
      </c>
      <c r="H9" s="6">
        <f>100*($C$6-C9)/($C$6-$C$11)</f>
        <v>60</v>
      </c>
      <c r="I9" s="6">
        <f>100*($D$6-D9)/($D$6-$D$11)</f>
        <v>60</v>
      </c>
      <c r="J9" s="6">
        <f>100*($E$6-E9)/($E$6-$E$11)</f>
        <v>60</v>
      </c>
      <c r="K9" s="6">
        <f>100*($F$6-F9)/($F$6-$F$11)</f>
        <v>60</v>
      </c>
    </row>
    <row r="10" spans="2:11" ht="13.5" thickBot="1">
      <c r="B10" s="12">
        <v>4</v>
      </c>
      <c r="C10" s="12">
        <v>16</v>
      </c>
      <c r="D10" s="12">
        <v>16</v>
      </c>
      <c r="E10" s="12">
        <v>16</v>
      </c>
      <c r="F10" s="12">
        <v>16</v>
      </c>
      <c r="G10" s="6">
        <f>LOG(B10)</f>
        <v>0.6020599913279624</v>
      </c>
      <c r="H10" s="6">
        <f>100*($C$6-C10)/($C$6-$C$11)</f>
        <v>80</v>
      </c>
      <c r="I10" s="6">
        <f>100*($D$6-D10)/($D$6-$D$11)</f>
        <v>80</v>
      </c>
      <c r="J10" s="6">
        <f>100*($E$6-E10)/($E$6-$E$11)</f>
        <v>80</v>
      </c>
      <c r="K10" s="6">
        <f>100*($F$6-F10)/($F$6-$F$11)</f>
        <v>80</v>
      </c>
    </row>
    <row r="11" spans="2:11" ht="13.5" thickBot="1">
      <c r="B11" s="12">
        <v>5</v>
      </c>
      <c r="C11" s="12">
        <v>15</v>
      </c>
      <c r="D11" s="12">
        <v>15</v>
      </c>
      <c r="E11" s="12">
        <v>15</v>
      </c>
      <c r="F11" s="12">
        <v>15</v>
      </c>
      <c r="G11" s="6">
        <f>LOG(B11)</f>
        <v>0.6989700043360189</v>
      </c>
      <c r="H11" s="6">
        <f>100*($C$6-C11)/($C$6-$C$11)</f>
        <v>100</v>
      </c>
      <c r="I11" s="6">
        <f>100*($D$6-D11)/($D$6-$D$11)</f>
        <v>100</v>
      </c>
      <c r="J11" s="6">
        <f>100*($E$6-E11)/($E$6-$E$11)</f>
        <v>100</v>
      </c>
      <c r="K11" s="6">
        <f>100*($F$6-F11)/($F$6-$F$11)</f>
        <v>100</v>
      </c>
    </row>
    <row r="47" spans="6:9" ht="12.75">
      <c r="F47" s="9" t="s">
        <v>12</v>
      </c>
      <c r="G47" s="9" t="s">
        <v>13</v>
      </c>
      <c r="H47" s="9" t="s">
        <v>14</v>
      </c>
      <c r="I47" s="9" t="s">
        <v>7</v>
      </c>
    </row>
    <row r="48" spans="4:9" ht="12.75">
      <c r="D48" s="5" t="s">
        <v>0</v>
      </c>
      <c r="E48" s="5"/>
      <c r="F48" s="8">
        <f>SLOPE(H7:H11,$G7:$G11)</f>
        <v>111.51751486460412</v>
      </c>
      <c r="G48" s="8">
        <f>SLOPE(I7:I11,$G7:$G11)</f>
        <v>111.51751486460412</v>
      </c>
      <c r="H48" s="8">
        <f>SLOPE(J7:J11,$G7:$G11)</f>
        <v>111.51751486460412</v>
      </c>
      <c r="I48" s="8">
        <f>SLOPE(K7:K11,$G7:$G11)</f>
        <v>111.51751486460412</v>
      </c>
    </row>
    <row r="49" spans="4:9" ht="12.75">
      <c r="D49" s="5" t="s">
        <v>1</v>
      </c>
      <c r="E49" s="5"/>
      <c r="F49" s="8">
        <f>INTERCEPT(H7:H11,$G7:$G11)</f>
        <v>13.626974897535575</v>
      </c>
      <c r="G49" s="8">
        <f>INTERCEPT(I7:I11,$G7:$G11)</f>
        <v>13.626974897535575</v>
      </c>
      <c r="H49" s="8">
        <f>INTERCEPT(J7:J11,$G7:$G11)</f>
        <v>13.626974897535575</v>
      </c>
      <c r="I49" s="8">
        <f>INTERCEPT(K7:K11,$G7:$G11)</f>
        <v>13.626974897535575</v>
      </c>
    </row>
    <row r="50" spans="4:9" ht="12.75">
      <c r="D50" s="5" t="s">
        <v>5</v>
      </c>
      <c r="E50" s="5"/>
      <c r="F50" s="8">
        <f>RSQ(H7:H11,$G7:$G11)</f>
        <v>0.9473245635652923</v>
      </c>
      <c r="G50" s="8">
        <f>RSQ(I7:I11,$G7:$G11)</f>
        <v>0.9473245635652923</v>
      </c>
      <c r="H50" s="8">
        <f>RSQ(J7:J11,$G7:$G11)</f>
        <v>0.9473245635652923</v>
      </c>
      <c r="I50" s="8">
        <f>RSQ(K7:K11,$G7:$G11)</f>
        <v>0.9473245635652923</v>
      </c>
    </row>
  </sheetData>
  <sheetProtection sheet="1"/>
  <mergeCells count="2">
    <mergeCell ref="I1:K1"/>
    <mergeCell ref="D3:K3"/>
  </mergeCells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Guest</cp:lastModifiedBy>
  <cp:lastPrinted>2010-09-02T18:27:20Z</cp:lastPrinted>
  <dcterms:created xsi:type="dcterms:W3CDTF">2001-09-19T02:26:51Z</dcterms:created>
  <dcterms:modified xsi:type="dcterms:W3CDTF">2018-10-19T18:32:05Z</dcterms:modified>
  <cp:category/>
  <cp:version/>
  <cp:contentType/>
  <cp:contentStatus/>
</cp:coreProperties>
</file>