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<sst xmlns="http://schemas.openxmlformats.org/spreadsheetml/2006/main" count="11" uniqueCount="11">
  <si>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Y Adjustment</t>
  </si>
  <si>
    <t>k</t>
  </si>
  <si>
    <t>m</t>
  </si>
  <si>
    <t>Time (s)</t>
  </si>
  <si>
    <t>Y (pixels)</t>
  </si>
  <si>
    <t>X0 (pixels)</t>
  </si>
  <si>
    <t>X1 (pixels)</t>
  </si>
  <si>
    <t>X1-X0 (pixels)</t>
  </si>
  <si>
    <t>cm/pixel @ 10x --&gt;</t>
  </si>
  <si>
    <t>D(m^2/s)</t>
  </si>
  <si>
    <t>actual 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</si>
</sst>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7.140625" style="0" customWidth="1"/>
    <col min="2" max="8" width="13.421875" style="0" customWidth="1"/>
  </cols>
  <sheetData>
    <row r="1" spans="1:11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0</v>
      </c>
      <c r="G1" s="1" t="s">
        <v>1</v>
      </c>
      <c r="H1" s="1" t="s">
        <v>2</v>
      </c>
      <c r="J1" s="1" t="s">
        <v>9</v>
      </c>
      <c r="K1" s="1" t="s">
        <v>10</v>
      </c>
    </row>
    <row r="2" spans="1:11" ht="14.25">
      <c r="A2">
        <f>7*60</f>
        <v>420</v>
      </c>
      <c r="B2">
        <v>520</v>
      </c>
      <c r="C2">
        <v>1</v>
      </c>
      <c r="D2">
        <v>1392</v>
      </c>
      <c r="E2">
        <f>D2-C2</f>
        <v>1391</v>
      </c>
      <c r="F2">
        <v>-3056</v>
      </c>
      <c r="G2">
        <v>56500</v>
      </c>
      <c r="H2">
        <v>654</v>
      </c>
      <c r="I2">
        <f>H2^2/4/A2*0.0000625</f>
        <v>0.015912053571428574</v>
      </c>
      <c r="J2">
        <f>I2/100^2</f>
        <v>1.5912053571428574E-06</v>
      </c>
      <c r="K2" t="e">
        <f>G2/(1-erf(C2/H2))</f>
        <v>#NAME?</v>
      </c>
    </row>
    <row r="3" spans="1:11" ht="14.25">
      <c r="A3">
        <v>900</v>
      </c>
      <c r="B3">
        <v>520</v>
      </c>
      <c r="C3">
        <v>455</v>
      </c>
      <c r="D3">
        <v>1392</v>
      </c>
      <c r="E3">
        <f>D3-C3</f>
        <v>937</v>
      </c>
      <c r="F3">
        <v>-9504</v>
      </c>
      <c r="G3">
        <v>55000</v>
      </c>
      <c r="H3">
        <v>640</v>
      </c>
      <c r="I3">
        <f>H3^2/4/A3*0.0000625</f>
        <v>0.007111111111111111</v>
      </c>
      <c r="J3">
        <f>I3/100^2</f>
        <v>7.111111111111111E-07</v>
      </c>
      <c r="K3" t="e">
        <f>G3/erfc(C3/H3)</f>
        <v>#NAME?</v>
      </c>
    </row>
    <row r="4" spans="1:11" ht="14.25">
      <c r="A4">
        <v>1800</v>
      </c>
      <c r="B4">
        <v>520</v>
      </c>
      <c r="C4">
        <v>717</v>
      </c>
      <c r="D4">
        <v>1392</v>
      </c>
      <c r="E4">
        <f>D4-C4</f>
        <v>675</v>
      </c>
      <c r="F4">
        <v>-18672</v>
      </c>
      <c r="G4">
        <v>47000</v>
      </c>
      <c r="H4">
        <v>520</v>
      </c>
      <c r="I4">
        <f>H4^2/4/A4*0.0000625</f>
        <v>0.0023472222222222223</v>
      </c>
      <c r="J4">
        <f>I4/100^2</f>
        <v>2.3472222222222223E-07</v>
      </c>
      <c r="K4" t="e">
        <f>G4/erfc(C4/H4)</f>
        <v>#NAME?</v>
      </c>
    </row>
    <row r="5" spans="1:11" ht="14.25">
      <c r="A5">
        <v>2700</v>
      </c>
      <c r="B5">
        <v>520</v>
      </c>
      <c r="C5">
        <v>827</v>
      </c>
      <c r="D5">
        <v>1392</v>
      </c>
      <c r="E5">
        <f>D5-C5</f>
        <v>565</v>
      </c>
      <c r="F5">
        <v>-25280</v>
      </c>
      <c r="G5">
        <v>40000</v>
      </c>
      <c r="H5">
        <v>475</v>
      </c>
      <c r="I5">
        <f>H5^2/4/A5*0.0000625</f>
        <v>0.0013057002314814815</v>
      </c>
      <c r="J5">
        <f>I5/100^2</f>
        <v>1.3057002314814814E-07</v>
      </c>
      <c r="K5" t="e">
        <f>G5/erfc(C5/H5)</f>
        <v>#NAME?</v>
      </c>
    </row>
    <row r="6" spans="1:11" ht="14.25">
      <c r="A6">
        <v>3600</v>
      </c>
      <c r="B6">
        <v>520</v>
      </c>
      <c r="C6">
        <v>891</v>
      </c>
      <c r="D6">
        <v>1392</v>
      </c>
      <c r="E6">
        <f>D6-C6</f>
        <v>501</v>
      </c>
      <c r="F6">
        <v>-27904</v>
      </c>
      <c r="G6">
        <v>37600</v>
      </c>
      <c r="H6">
        <v>440</v>
      </c>
      <c r="I6">
        <f>H6^2/4/A6*0.0000625</f>
        <v>0.0008402777777777778</v>
      </c>
      <c r="J6">
        <f>I6/100^2</f>
        <v>8.402777777777777E-08</v>
      </c>
      <c r="K6" t="e">
        <f>G6/erfc(C6/H6)</f>
        <v>#NAME?</v>
      </c>
    </row>
    <row r="8" spans="1:2" ht="15">
      <c r="A8" s="1" t="s">
        <v>8</v>
      </c>
      <c r="B8">
        <v>6.25E-05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Timur</cp:lastModifiedBy>
  <dcterms:created xsi:type="dcterms:W3CDTF">2007-12-02T23:26:46Z</dcterms:created>
  <dcterms:modified xsi:type="dcterms:W3CDTF">2007-12-03T16:02:39Z</dcterms:modified>
  <cp:category/>
  <cp:version/>
  <cp:contentType/>
  <cp:contentStatus/>
</cp:coreProperties>
</file>